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ive\Santa Barbara County Employees Retirement System\Special Projects\Other Projects\2023\2023-11 - SBCERS Custody RFP\01 - RFP Development\"/>
    </mc:Choice>
  </mc:AlternateContent>
  <xr:revisionPtr revIDLastSave="0" documentId="13_ncr:1_{D03CC388-D057-4FC6-AB49-267241C26CCB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Summary" sheetId="4" r:id="rId1"/>
    <sheet name="Assets-Transactions" sheetId="16" r:id="rId2"/>
    <sheet name="Acct-Schematic" sheetId="15" r:id="rId3"/>
    <sheet name="PA-Acct-Bmk" sheetId="23" r:id="rId4"/>
    <sheet name="ForeignExchange" sheetId="20" r:id="rId5"/>
    <sheet name="Sec Lend Parameters" sheetId="25" r:id="rId6"/>
    <sheet name="Lendable Assets" sheetId="24" r:id="rId7"/>
  </sheets>
  <definedNames>
    <definedName name="_xlnm._FilterDatabase" localSheetId="2" hidden="1">'Acct-Schematic'!$C$5:$P$46</definedName>
    <definedName name="D_FROMDATE">"01/2006"</definedName>
    <definedName name="D_FROMDATE1">"07/2006"</definedName>
    <definedName name="D_TODATE">"06/2006"</definedName>
    <definedName name="_xlnm.Print_Area" localSheetId="0">Summary!$A$1:$H$42</definedName>
    <definedName name="_xlnm.Print_Titles" localSheetId="2">'Acct-Schematic'!$B:$E,'Acct-Schematic'!$1:$5</definedName>
    <definedName name="_xlnm.Print_Titles" localSheetId="1">'Assets-Transactions'!$1:$3</definedName>
    <definedName name="_xlnm.Print_Titles" localSheetId="4">ForeignExchange!$1:$2</definedName>
    <definedName name="_xlnm.Print_Titles" localSheetId="0">Summary!$1:$5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4" l="1"/>
  <c r="B12" i="4"/>
  <c r="J19" i="20" l="1"/>
  <c r="I19" i="20"/>
  <c r="G26" i="20"/>
  <c r="F26" i="20"/>
  <c r="G53" i="20"/>
  <c r="F53" i="20"/>
  <c r="C42" i="20"/>
  <c r="B42" i="20"/>
  <c r="E3" i="24"/>
  <c r="B8" i="16" l="1"/>
  <c r="F8" i="23" l="1"/>
  <c r="E8" i="23"/>
  <c r="C8" i="23"/>
  <c r="B8" i="23"/>
  <c r="A8" i="23"/>
  <c r="D5" i="16" l="1"/>
  <c r="J3" i="15"/>
  <c r="C5" i="16"/>
  <c r="C42" i="16" s="1"/>
  <c r="B5" i="16"/>
  <c r="L3" i="15" l="1"/>
  <c r="D14" i="4" s="1"/>
  <c r="J4" i="15"/>
  <c r="C12" i="4" s="1"/>
  <c r="K3" i="15"/>
  <c r="I4" i="15"/>
  <c r="I3" i="15"/>
  <c r="H4" i="15"/>
  <c r="H3" i="15"/>
  <c r="G4" i="15"/>
  <c r="G3" i="15"/>
  <c r="F4" i="15"/>
  <c r="F3" i="15"/>
  <c r="E4" i="15"/>
  <c r="E3" i="15"/>
  <c r="B18" i="25"/>
  <c r="D4" i="15" l="1"/>
  <c r="B13" i="4"/>
  <c r="B30" i="4" l="1"/>
  <c r="B29" i="4"/>
  <c r="B28" i="4"/>
  <c r="B27" i="4"/>
  <c r="B26" i="4"/>
  <c r="C11" i="4" l="1"/>
  <c r="C10" i="4"/>
  <c r="C9" i="4"/>
  <c r="C8" i="4"/>
  <c r="C7" i="4"/>
  <c r="C14" i="4" s="1"/>
  <c r="B9" i="4"/>
  <c r="B11" i="4"/>
  <c r="B10" i="4"/>
  <c r="B8" i="4"/>
  <c r="D3" i="15" l="1"/>
  <c r="B7" i="4"/>
  <c r="D42" i="16" l="1"/>
  <c r="B42" i="16"/>
</calcChain>
</file>

<file path=xl/sharedStrings.xml><?xml version="1.0" encoding="utf-8"?>
<sst xmlns="http://schemas.openxmlformats.org/spreadsheetml/2006/main" count="4777" uniqueCount="2126">
  <si>
    <t>Addendum I to Request for Proposal - Scope of Service Details</t>
  </si>
  <si>
    <t>Global Custody and Related Services</t>
  </si>
  <si>
    <t>TOTAL ACCOUNTS</t>
  </si>
  <si>
    <t>TOTAL ASSETS</t>
  </si>
  <si>
    <t xml:space="preserve">TOTAL </t>
  </si>
  <si>
    <t>Domestic Separate Accounts</t>
  </si>
  <si>
    <t>Global Separate Accounts</t>
  </si>
  <si>
    <t>Cash Accounts</t>
  </si>
  <si>
    <t>TOTAL</t>
  </si>
  <si>
    <t>Accounting Key Service Deliverables</t>
  </si>
  <si>
    <t>Current Performance Accounts, Composites, &amp; Benchmarks</t>
  </si>
  <si>
    <t>Monthly Standard Benchmarks</t>
  </si>
  <si>
    <t>Monthly Custom Benchmarks</t>
  </si>
  <si>
    <t>Performance/Analytics Key Service Deliverables</t>
  </si>
  <si>
    <t>Composite</t>
  </si>
  <si>
    <t>Account Name</t>
  </si>
  <si>
    <t>Cash Account</t>
  </si>
  <si>
    <t>Comments</t>
  </si>
  <si>
    <t>Account Type</t>
  </si>
  <si>
    <t>Global SA</t>
  </si>
  <si>
    <t>Domestic SA</t>
  </si>
  <si>
    <t>Multi Line Commingled Funds</t>
  </si>
  <si>
    <t>Please see the Tab Entitled "Acct-Schematic" for more information.</t>
  </si>
  <si>
    <t>CUSTODIAL STIF / CASH</t>
  </si>
  <si>
    <t>TOTAL BUYS/SELLS</t>
  </si>
  <si>
    <t>OTHER TRANSACTION VOLUMES</t>
  </si>
  <si>
    <t>Composite Account Mapping with Bmks</t>
  </si>
  <si>
    <t>Component SA</t>
  </si>
  <si>
    <t>Component CF/Cash</t>
  </si>
  <si>
    <t>Standard Benchmark</t>
  </si>
  <si>
    <t>Custom Benchmark</t>
  </si>
  <si>
    <t>Please see the Tab Entitled "PA-Acct-Bmk" for more information.</t>
  </si>
  <si>
    <t>Daily best-available accounting for the purpose of reporting daily unaudited net asset values will be provided in line with current process which requires a daily cash reconciliation; asset reconciliation; accrual review; income review; corporate action review; and pricing review.</t>
  </si>
  <si>
    <t>On a daily basis, Custodian will provide an online portal containing best available current daily performance and historical analytics.</t>
  </si>
  <si>
    <t>Additional daily, monthly, and yearly performance reports will be available as needed.</t>
  </si>
  <si>
    <t>Compliance Key Service Deliverables</t>
  </si>
  <si>
    <t>USD Volume</t>
  </si>
  <si>
    <t>Deal Count</t>
  </si>
  <si>
    <t>CUSTODIAN PAIRED DIRECT FX (NEGOTIATED, NON-STANDING INSTRUCTION)</t>
  </si>
  <si>
    <t>THIRD PARTY (NON-CUSTODIAL) FX (NEGOTIATED, NON-STANDING INSTRUCTION)</t>
  </si>
  <si>
    <t>Currency Pair</t>
  </si>
  <si>
    <t>CUSTODIAL STANDING INSTRUCTION FX - DEFINED SPREAD PROGRAM</t>
  </si>
  <si>
    <t>Freely Convertible Currencies</t>
  </si>
  <si>
    <t>"Restricted" Market Currencies</t>
  </si>
  <si>
    <t>United States - Physical Securities</t>
  </si>
  <si>
    <t>United States - Line Item/Administration Only</t>
  </si>
  <si>
    <t>Multi-Line CF</t>
  </si>
  <si>
    <t>Single-Line CF</t>
  </si>
  <si>
    <t>Single Line Commingled Funds</t>
  </si>
  <si>
    <t>On-Loan vs. Cash Collateral</t>
  </si>
  <si>
    <t>On-Loan vs. Non-Cash Collateral</t>
  </si>
  <si>
    <t>Securities Lending Volumes have varied significantly over recent years</t>
  </si>
  <si>
    <t>Total on Loan</t>
  </si>
  <si>
    <t>Accrued Market Value</t>
  </si>
  <si>
    <t>Residuals Accounts (Not to be Counted)</t>
  </si>
  <si>
    <t>Non-Cash Line Item Holdings Count</t>
  </si>
  <si>
    <t>Residuals Accounts (Assets Counted / Accounts Not Counted)</t>
  </si>
  <si>
    <t>TOTAL NON-CASH LINE ITEM HOLDINGS</t>
  </si>
  <si>
    <t>Security ID</t>
  </si>
  <si>
    <t>Quantity</t>
  </si>
  <si>
    <t>Market Value + Accrued Income Base</t>
  </si>
  <si>
    <t>Segment</t>
  </si>
  <si>
    <t>Trade Currency</t>
  </si>
  <si>
    <t>Lendable Portfolio (assuming unrestricted access to separate account holdings) has been provided on worksheet tab "Lendable Assets"</t>
  </si>
  <si>
    <t>Santa Barbara County Employees' Retirement System (SBCERS)</t>
  </si>
  <si>
    <t>ACCOUNTS AND ASSETS AT September 30, 2023</t>
  </si>
  <si>
    <t>Values at September 30, 2023</t>
  </si>
  <si>
    <t>SBCERS - Account Schematic</t>
  </si>
  <si>
    <t>Monthly performance reports detailing market performance and portfolio performance, at any level of detail or any aggregate deemed necessary by SBCERS will be provided including both current and historical data.</t>
  </si>
  <si>
    <t xml:space="preserve">Custodian will support flexible composite account structures – optimally permitting SBCERS to perform custom composite creation, maintenance, and reporting.
</t>
  </si>
  <si>
    <t>SBCERS - Assets and Transactions</t>
  </si>
  <si>
    <t>VOLUMES TRAILING TWELVE MONTHS ENDED 09/30/2023</t>
  </si>
  <si>
    <t>9/30/2023 ASSETS</t>
  </si>
  <si>
    <t>9/30/2023 HOLDINGS</t>
  </si>
  <si>
    <t>October 2022 - September 2023</t>
  </si>
  <si>
    <t>SBCERS - Performance Account Schematic</t>
  </si>
  <si>
    <t>SBCERS - Foreign Exchange Execution by Method and Currency Pair</t>
  </si>
  <si>
    <t>For Periods October 2022 through September 2023</t>
  </si>
  <si>
    <t>SBCERS - Securities Lending Program Parameters</t>
  </si>
  <si>
    <t>SBCERS currently participates in the agency securities lending program affiliated with its incumbent custodian, BNY Mellon.</t>
  </si>
  <si>
    <t>Currently, SBCERS is operating under a very conservative cash and non-cash collateral posture as follows:</t>
  </si>
  <si>
    <t>A future securities lending program, if continued, for SBCERS would optimally maintain existing guidelines.</t>
  </si>
  <si>
    <t>SBCERS - Separate Account Security Holdings for Lending Estimate</t>
  </si>
  <si>
    <t>at 9/30/2023</t>
  </si>
  <si>
    <r>
      <t>Financial Statement Reporting - Monthly</t>
    </r>
    <r>
      <rPr>
        <sz val="10"/>
        <rFont val="Arial"/>
        <family val="2"/>
      </rPr>
      <t xml:space="preserve"> final accounting reports for all accounts is available on the 11th business day (with audited reports closed on the 10th business day).</t>
    </r>
  </si>
  <si>
    <t xml:space="preserve">A final monthly performance report is provided by the 13th business day following month-end. </t>
  </si>
  <si>
    <t>Compliance Reports - monthly reports to SBCERS on the 23rd business day for prior month end.</t>
  </si>
  <si>
    <t>United States - DTC/FED</t>
  </si>
  <si>
    <t>AUSTRALIA</t>
  </si>
  <si>
    <t>AUSTRIA</t>
  </si>
  <si>
    <t>BELGIUM</t>
  </si>
  <si>
    <t>CANADA</t>
  </si>
  <si>
    <t>DENMARK</t>
  </si>
  <si>
    <t>EUROCLEAR</t>
  </si>
  <si>
    <t>FINLAND</t>
  </si>
  <si>
    <t>FRANCE</t>
  </si>
  <si>
    <t>GERMANY</t>
  </si>
  <si>
    <t>HONG KONG</t>
  </si>
  <si>
    <t>IRELAND</t>
  </si>
  <si>
    <t>ISRAEL</t>
  </si>
  <si>
    <t>ITALY</t>
  </si>
  <si>
    <t>JAPAN</t>
  </si>
  <si>
    <t>MEXICO</t>
  </si>
  <si>
    <t>NETHERLANDS</t>
  </si>
  <si>
    <t>NEW ZEALAND</t>
  </si>
  <si>
    <t>NORWAY</t>
  </si>
  <si>
    <t>PORTUGAL</t>
  </si>
  <si>
    <t>SINGAPORE</t>
  </si>
  <si>
    <t>SPAIN</t>
  </si>
  <si>
    <t>SWEDEN</t>
  </si>
  <si>
    <t>SWITZERLAND</t>
  </si>
  <si>
    <t>UNITED KINGDOM</t>
  </si>
  <si>
    <t>130 ROBIN HILL RD</t>
  </si>
  <si>
    <t>ACADIAN INTL SM CAP</t>
  </si>
  <si>
    <t>ANGELO GORDON DL III</t>
  </si>
  <si>
    <t>ANGELO GORDON DL IV</t>
  </si>
  <si>
    <t>ANGELO GORDON FUND E</t>
  </si>
  <si>
    <t>ARTISAN INTL GROWTH</t>
  </si>
  <si>
    <t>BEACH POINT</t>
  </si>
  <si>
    <t>BNY R1000</t>
  </si>
  <si>
    <t>BNY R1000 HEDI</t>
  </si>
  <si>
    <t>BNY TIPS</t>
  </si>
  <si>
    <t>COHEN AND STEERS</t>
  </si>
  <si>
    <t>COPPER ROCK</t>
  </si>
  <si>
    <t>DEERPATH CAP VI LP</t>
  </si>
  <si>
    <t>DEERPATH CAPITAL V</t>
  </si>
  <si>
    <t>DFA</t>
  </si>
  <si>
    <t>DFA EM</t>
  </si>
  <si>
    <t>FIRST EAGLE</t>
  </si>
  <si>
    <t>FIRST EAGLE DL V</t>
  </si>
  <si>
    <t>FIRST EAGLE TRAN BR</t>
  </si>
  <si>
    <t>GARCIA HAMILTON ASC</t>
  </si>
  <si>
    <t>GUGGENHEIM</t>
  </si>
  <si>
    <t>HOTCHKIS &amp; WILEY</t>
  </si>
  <si>
    <t>LORD ABBETT</t>
  </si>
  <si>
    <t>NEW STAR</t>
  </si>
  <si>
    <t>NUVEEN</t>
  </si>
  <si>
    <t>ORG REAL ESTATE</t>
  </si>
  <si>
    <t>PANAGORA</t>
  </si>
  <si>
    <t>PGIM</t>
  </si>
  <si>
    <t>PIMCO PIF</t>
  </si>
  <si>
    <t>PRIV INFRASTRUCTURE</t>
  </si>
  <si>
    <t>PRIV NATL RESOURCES</t>
  </si>
  <si>
    <t>PRIVATE EQUITY</t>
  </si>
  <si>
    <t>RBC EM EQUITY</t>
  </si>
  <si>
    <t>RICE HALL JAMES</t>
  </si>
  <si>
    <t>THL DLF IV</t>
  </si>
  <si>
    <t>TRANS RECORDKEEPING</t>
  </si>
  <si>
    <t>TRANS RECORDKPING II</t>
  </si>
  <si>
    <t>TREASURY CASH</t>
  </si>
  <si>
    <t>UNALLOCATED CASH</t>
  </si>
  <si>
    <t>WELLINGTON EMD</t>
  </si>
  <si>
    <t>Line Item</t>
  </si>
  <si>
    <t>Global Separate Account</t>
  </si>
  <si>
    <t>Domestic Separate Account</t>
  </si>
  <si>
    <t>Residuals</t>
  </si>
  <si>
    <t>Multi-Line Account</t>
  </si>
  <si>
    <t>x</t>
  </si>
  <si>
    <t>BRAZIL</t>
  </si>
  <si>
    <t>COLUMBIA</t>
  </si>
  <si>
    <t>INDIA</t>
  </si>
  <si>
    <t>INDONESIA</t>
  </si>
  <si>
    <t>SOUTH KOREA</t>
  </si>
  <si>
    <t>TURKEY</t>
  </si>
  <si>
    <t>TAIWAN</t>
  </si>
  <si>
    <t>THAILAND</t>
  </si>
  <si>
    <t>Domestic Incoming Wire</t>
  </si>
  <si>
    <t>Domestic Outgoing Wire</t>
  </si>
  <si>
    <t>Non US Incoming Wire</t>
  </si>
  <si>
    <t>Non US Outgoing Wire</t>
  </si>
  <si>
    <t>Plan Name</t>
  </si>
  <si>
    <t>Russell 3000 Index</t>
  </si>
  <si>
    <t>US Debt Index</t>
  </si>
  <si>
    <t>Qtly or Mthly Lagged Accounting</t>
  </si>
  <si>
    <t>Quarterly or Monthly Lagged Accounting (not included in account total)</t>
  </si>
  <si>
    <t>SBCERS Retirement Plan</t>
  </si>
  <si>
    <t>Margin Wires</t>
  </si>
  <si>
    <t>Paydowns</t>
  </si>
  <si>
    <t>ETD Transactions</t>
  </si>
  <si>
    <t>Outstanding Reclaims</t>
  </si>
  <si>
    <t>Receipt / Deliver Free</t>
  </si>
  <si>
    <t xml:space="preserve">Custodian will effectively process lagged accounting for certain alternative asset accounts (currently 12 - Indicated as either Monthly or Quarterly Lagged on Acct-Schematic Tab) are valued on a one month or one quarter lag.  </t>
  </si>
  <si>
    <t xml:space="preserve">Structure
</t>
  </si>
  <si>
    <t xml:space="preserve">Market Value
</t>
  </si>
  <si>
    <t xml:space="preserve">% of Total
</t>
  </si>
  <si>
    <t xml:space="preserve">Inception Date
</t>
  </si>
  <si>
    <t>Total Consolidation</t>
  </si>
  <si>
    <t>Total Fund Policy</t>
  </si>
  <si>
    <t>Acadian Intl SM CAP</t>
  </si>
  <si>
    <t>MSCI World Ex US Small Cap Net Index Composite^</t>
  </si>
  <si>
    <t>Angelo Gordon DL III</t>
  </si>
  <si>
    <t>Credit Suisse Leveraged Loan Index</t>
  </si>
  <si>
    <t>Angelo Gordon DL IV</t>
  </si>
  <si>
    <t>Cliffwater Direct Lending Index with zeroes</t>
  </si>
  <si>
    <t>Artisan Intl Growth</t>
  </si>
  <si>
    <t>MSCI EAFE Net Dividend Index</t>
  </si>
  <si>
    <t>Beach Point</t>
  </si>
  <si>
    <t>Russell 1000 Index</t>
  </si>
  <si>
    <t>BNY R1000 Hedi</t>
  </si>
  <si>
    <t>BNY Tips</t>
  </si>
  <si>
    <t>Bloomberg U.S. Treasury: US TIPS Index</t>
  </si>
  <si>
    <t>Cohen and Steers</t>
  </si>
  <si>
    <t>Copper Rock</t>
  </si>
  <si>
    <t>Deerpath Capital V</t>
  </si>
  <si>
    <t>Russell 2000 Value Index</t>
  </si>
  <si>
    <t>MSCI Emerging Markets Net Dividend Index</t>
  </si>
  <si>
    <t>First Eagle</t>
  </si>
  <si>
    <t>First Eagle DL V</t>
  </si>
  <si>
    <t>Garcia Hamilton</t>
  </si>
  <si>
    <t>Bloomberg U.S. Aggregate Bond Index</t>
  </si>
  <si>
    <t>Guggenheim</t>
  </si>
  <si>
    <t>Hamilton Lane Private Equity</t>
  </si>
  <si>
    <t>Russell 3000 + 3% 1 Qtr Lag</t>
  </si>
  <si>
    <t>Hotchkis &amp; Wiley</t>
  </si>
  <si>
    <t>Bloomberg U.S. Corporate High Yield</t>
  </si>
  <si>
    <t>Lord Abbett</t>
  </si>
  <si>
    <t>MSCI EAFE Index Composite^</t>
  </si>
  <si>
    <t>New Star</t>
  </si>
  <si>
    <t>MSCI World Ex United States Net Composite^</t>
  </si>
  <si>
    <t>Nuveen</t>
  </si>
  <si>
    <t>ORG Real Estate</t>
  </si>
  <si>
    <t>Panagora</t>
  </si>
  <si>
    <t>Private Infrastructure</t>
  </si>
  <si>
    <t>CPI + 4% 1 Qtr Lag</t>
  </si>
  <si>
    <t>Private Natural Resources</t>
  </si>
  <si>
    <t>RBC EM Equity</t>
  </si>
  <si>
    <t>Rice Hall James</t>
  </si>
  <si>
    <t>Russell 2000 Growth Index</t>
  </si>
  <si>
    <t>Transition</t>
  </si>
  <si>
    <t>Unallocated Cash</t>
  </si>
  <si>
    <t>Wellington EMD</t>
  </si>
  <si>
    <t>JP Morgan Emerging Markets Bond Index GD</t>
  </si>
  <si>
    <t>130 Robin Hill Rd</t>
  </si>
  <si>
    <t>NCREIF Open End Diversified Core Equity Fd 1Q in Arrears^</t>
  </si>
  <si>
    <t>Additional Composites</t>
  </si>
  <si>
    <t>Domestic Fixed Income</t>
  </si>
  <si>
    <t>Bloomberg U.S. Universal Index</t>
  </si>
  <si>
    <t>International Fixed Income</t>
  </si>
  <si>
    <t>Domestic Equity</t>
  </si>
  <si>
    <t>International Equity</t>
  </si>
  <si>
    <t>MSCI All Country World Ex United States Index</t>
  </si>
  <si>
    <t>Developed Markets Eq Non-US</t>
  </si>
  <si>
    <t>Emerging Markets Equity</t>
  </si>
  <si>
    <t>TIPS</t>
  </si>
  <si>
    <t>Fixed Income</t>
  </si>
  <si>
    <t>Fixed Income Custom Benchmark</t>
  </si>
  <si>
    <t>Real Return</t>
  </si>
  <si>
    <t>Real Return Custom Benchmark</t>
  </si>
  <si>
    <t>Private Equity</t>
  </si>
  <si>
    <t>Real Estate</t>
  </si>
  <si>
    <t>Real Estate Custom Benchmark</t>
  </si>
  <si>
    <t>Cash</t>
  </si>
  <si>
    <t>ABEL NOSER</t>
  </si>
  <si>
    <t>Core Fixed Income</t>
  </si>
  <si>
    <t>Non-Core Fixed Income</t>
  </si>
  <si>
    <t>Private Real Return</t>
  </si>
  <si>
    <t>Public Real Return</t>
  </si>
  <si>
    <t>Total Consolidation X - Robin</t>
  </si>
  <si>
    <t>Private Credit</t>
  </si>
  <si>
    <t>X</t>
  </si>
  <si>
    <t>Non-Cash Collateral is accepted, but is limited to US Government Debt and US Government Mortgages.</t>
  </si>
  <si>
    <t>USD Cash Collateral is accepted and invested in a segregated / separate account and new investments are limited to Overnight Repurchase Agreements backed by traditional (i.e. non-equity) collateral sets.</t>
  </si>
  <si>
    <t>EB Short Term Investment (12 mo. Daily Avg)</t>
  </si>
  <si>
    <t>3rd Party FX Transactions</t>
  </si>
  <si>
    <t>Custodial FX Transactions</t>
  </si>
  <si>
    <t>Security Description</t>
  </si>
  <si>
    <t>NC9UU6Y50</t>
  </si>
  <si>
    <t>GIBSON ENERGY INC</t>
  </si>
  <si>
    <t>FIXED INCOME SECURITIES</t>
  </si>
  <si>
    <t>CAD</t>
  </si>
  <si>
    <t>NC9UU7F59</t>
  </si>
  <si>
    <t>PEMBINA PIPELINE CORP</t>
  </si>
  <si>
    <t>NC9UU8UE1</t>
  </si>
  <si>
    <t>KEYERA CORP</t>
  </si>
  <si>
    <t>NC9UUV1Z5</t>
  </si>
  <si>
    <t>NC9UUYY75</t>
  </si>
  <si>
    <t>INTER PIPELINE LTD</t>
  </si>
  <si>
    <t>NC9UVMO63</t>
  </si>
  <si>
    <t>CAPITAL POWER CORPORATION</t>
  </si>
  <si>
    <t>NCBNKDZR0</t>
  </si>
  <si>
    <t>NCBNM26V5</t>
  </si>
  <si>
    <t>TRANSCANADA TRUST</t>
  </si>
  <si>
    <t>NCBPVD109</t>
  </si>
  <si>
    <t>ALTAGAS LTD</t>
  </si>
  <si>
    <t>NCBQP9K85</t>
  </si>
  <si>
    <t>NCBQXHXG6</t>
  </si>
  <si>
    <t>CAPITAL POWER CORP</t>
  </si>
  <si>
    <t>EDBMTMKC0</t>
  </si>
  <si>
    <t>PEACH PROPERTY FINANCE GM 144A</t>
  </si>
  <si>
    <t>EUR</t>
  </si>
  <si>
    <t>EPBJFT370</t>
  </si>
  <si>
    <t>EDP - ENERGIAS DE PORTUGA REGS</t>
  </si>
  <si>
    <t>EPBKS8YJ9</t>
  </si>
  <si>
    <t>EXBJ3WD52</t>
  </si>
  <si>
    <t>ELECTRICITE DE FRANCE SA REGS</t>
  </si>
  <si>
    <t>GBP</t>
  </si>
  <si>
    <t>EXB9BNBX6</t>
  </si>
  <si>
    <t>NGG FINANCE PLC REGS</t>
  </si>
  <si>
    <t>EXBKWGTY2</t>
  </si>
  <si>
    <t>SSE PLC REGS</t>
  </si>
  <si>
    <t>76025LAB0</t>
  </si>
  <si>
    <t>SCENTRE GROUP TRUST 2 144A</t>
  </si>
  <si>
    <t>USD</t>
  </si>
  <si>
    <t>86828LAC6</t>
  </si>
  <si>
    <t>SUPERIOR PLUS LP / SUPERI 144A</t>
  </si>
  <si>
    <t>290876AD3</t>
  </si>
  <si>
    <t>EMERA INC</t>
  </si>
  <si>
    <t>29250NAN5</t>
  </si>
  <si>
    <t>ENBRIDGE INC</t>
  </si>
  <si>
    <t>29250NAS4</t>
  </si>
  <si>
    <t>29250NAW5</t>
  </si>
  <si>
    <t>29250NBC8</t>
  </si>
  <si>
    <t>29250NBP9</t>
  </si>
  <si>
    <t>29250NBT1</t>
  </si>
  <si>
    <t>89356BAA6</t>
  </si>
  <si>
    <t>89356BAB4</t>
  </si>
  <si>
    <t>89356BAC2</t>
  </si>
  <si>
    <t>89356BAE8</t>
  </si>
  <si>
    <t>89356BAG3</t>
  </si>
  <si>
    <t>449691AA2</t>
  </si>
  <si>
    <t>ILIAD HOLDING SASU 144A</t>
  </si>
  <si>
    <t>26835PAJ9</t>
  </si>
  <si>
    <t>EDP FINANCE BV 144A</t>
  </si>
  <si>
    <t>91845AAA3</t>
  </si>
  <si>
    <t>VZ SECURED FINANCING BV 144A</t>
  </si>
  <si>
    <t>15118JAA3</t>
  </si>
  <si>
    <t>CELLNEX FINANCE CO SA 144A</t>
  </si>
  <si>
    <t>00115AAQ2</t>
  </si>
  <si>
    <t>AEP TRANSMISSION CO LLC</t>
  </si>
  <si>
    <t>00790RAB0</t>
  </si>
  <si>
    <t>ADVANCED DRAINAGE SYSTEMS 144A</t>
  </si>
  <si>
    <t>008513AD5</t>
  </si>
  <si>
    <t>AGREE LP</t>
  </si>
  <si>
    <t>009158BF2</t>
  </si>
  <si>
    <t>AIR PRODUCTS AND CHEMICALS INC</t>
  </si>
  <si>
    <t>015271BA6</t>
  </si>
  <si>
    <t>ALEXANDRIA REAL ESTATE EQUITIE</t>
  </si>
  <si>
    <t>015271BB4</t>
  </si>
  <si>
    <t>02361DBA7</t>
  </si>
  <si>
    <t>AMEREN ILLINOIS CO</t>
  </si>
  <si>
    <t>03027XBY5</t>
  </si>
  <si>
    <t>AMERICAN TOWER CORP</t>
  </si>
  <si>
    <t>03027XBZ2</t>
  </si>
  <si>
    <t>03690EAA6</t>
  </si>
  <si>
    <t>ANTERO MIDSTREAM PARTNERS 144A</t>
  </si>
  <si>
    <t>03959KAC4</t>
  </si>
  <si>
    <t>ARCHROCK PARTNERS LP / AR 144A</t>
  </si>
  <si>
    <t>053484AD3</t>
  </si>
  <si>
    <t>AVALONBAY COMMUNITIES INC</t>
  </si>
  <si>
    <t>059165EQ9</t>
  </si>
  <si>
    <t>BALTIMORE GAS AND ELECTRIC CO</t>
  </si>
  <si>
    <t>1248EPCS0</t>
  </si>
  <si>
    <t>CCO HOLDINGS LLC / CCO HO 144A</t>
  </si>
  <si>
    <t>12511VAA6</t>
  </si>
  <si>
    <t>CDI ESCROW ISSUER INC 144A</t>
  </si>
  <si>
    <t>126458AE8</t>
  </si>
  <si>
    <t>CTR PARTNERSHIP LP / CARE 144A</t>
  </si>
  <si>
    <t>12654AAA9</t>
  </si>
  <si>
    <t>CNX MIDSTREAM PARTNERS LP 144A</t>
  </si>
  <si>
    <t>131347CR5</t>
  </si>
  <si>
    <t>CALPINE CORP 144A</t>
  </si>
  <si>
    <t>131477AV3</t>
  </si>
  <si>
    <t>CALUMET SPECIALTY PRODUCT 144A</t>
  </si>
  <si>
    <t>14180LAA4</t>
  </si>
  <si>
    <t>CARGO AIRCRAFT MANAGEMENT 144A</t>
  </si>
  <si>
    <t>16115QAF7</t>
  </si>
  <si>
    <t>CHART INDUSTRIES INC 144A</t>
  </si>
  <si>
    <t>16411QAG6</t>
  </si>
  <si>
    <t>CHENIERE ENERGY PARTNERS LP</t>
  </si>
  <si>
    <t>18060TAC9</t>
  </si>
  <si>
    <t>CLARIOS GLOBAL LP / CLARI 144A</t>
  </si>
  <si>
    <t>184496AP2</t>
  </si>
  <si>
    <t>CLEAN HARBORS INC 144A</t>
  </si>
  <si>
    <t>18539UAE5</t>
  </si>
  <si>
    <t>CLEARWAY ENERGY OPERATING 144A</t>
  </si>
  <si>
    <t>20030NDA6</t>
  </si>
  <si>
    <t>COMCAST CORP</t>
  </si>
  <si>
    <t>20030NDG3</t>
  </si>
  <si>
    <t>209111FF5</t>
  </si>
  <si>
    <t>CONSOLIDATED EDISON CO OF NEW</t>
  </si>
  <si>
    <t>22822VBA8</t>
  </si>
  <si>
    <t>CROWN CASTLE INC</t>
  </si>
  <si>
    <t>23345MAB3</t>
  </si>
  <si>
    <t>DT MIDSTREAM INC 144A</t>
  </si>
  <si>
    <t>25461LAA0</t>
  </si>
  <si>
    <t>DIRECTV FINANCING LLC / D 144A</t>
  </si>
  <si>
    <t>26442CBK9</t>
  </si>
  <si>
    <t>DUKE ENERGY CAROLINAS LLC</t>
  </si>
  <si>
    <t>26885BAC4</t>
  </si>
  <si>
    <t>EQM MIDSTREAM PARTNERS LP</t>
  </si>
  <si>
    <t>26885BAL4</t>
  </si>
  <si>
    <t>EQM MIDSTREAM PARTNERS LP 144A</t>
  </si>
  <si>
    <t>26885BAM2</t>
  </si>
  <si>
    <t>29103CAA6</t>
  </si>
  <si>
    <t>EMERALD DEBT MERGER SUB L 144A</t>
  </si>
  <si>
    <t>29261AAB6</t>
  </si>
  <si>
    <t>ENCOMPASS HEALTH CORP</t>
  </si>
  <si>
    <t>29273VAP5</t>
  </si>
  <si>
    <t>ENERGY TRANSFER LP</t>
  </si>
  <si>
    <t>29336TAA8</t>
  </si>
  <si>
    <t>ENLINK MIDSTREAM LLC</t>
  </si>
  <si>
    <t>29336TAC4</t>
  </si>
  <si>
    <t>ENLINK MIDSTREAM LLC 144A</t>
  </si>
  <si>
    <t>30225VAJ6</t>
  </si>
  <si>
    <t>EXTRA SPACE STORAGE LP</t>
  </si>
  <si>
    <t>30225VAK3</t>
  </si>
  <si>
    <t>3132D9K60</t>
  </si>
  <si>
    <t>FHLMC   POOL #SC-0317</t>
  </si>
  <si>
    <t>3132DNRN5</t>
  </si>
  <si>
    <t>FHLMC   POOL #SD-1393</t>
  </si>
  <si>
    <t>3132DNZX4</t>
  </si>
  <si>
    <t>FHLMC   POOL #SD-1658</t>
  </si>
  <si>
    <t>3132DPPX0</t>
  </si>
  <si>
    <t>FHLMC   POOL #SD-2238</t>
  </si>
  <si>
    <t>3132DWE41</t>
  </si>
  <si>
    <t>FHLMC   POOL #SD-8255</t>
  </si>
  <si>
    <t>3132DWER0</t>
  </si>
  <si>
    <t>FHLMC   POOL #SD-8244</t>
  </si>
  <si>
    <t>3132J4AB5</t>
  </si>
  <si>
    <t>FHLMC   POOL #G3-0701</t>
  </si>
  <si>
    <t>3132J4QG7</t>
  </si>
  <si>
    <t>FHLMC   POOL #G3-1154</t>
  </si>
  <si>
    <t>3133KM5P6</t>
  </si>
  <si>
    <t>FHLMC   POOL #RA-6254</t>
  </si>
  <si>
    <t>3133KYRZ4</t>
  </si>
  <si>
    <t>FHLMC   POOL #RB-5004</t>
  </si>
  <si>
    <t>313747BC0</t>
  </si>
  <si>
    <t>FEDERAL REALTY OP LP</t>
  </si>
  <si>
    <t>3140HFP45</t>
  </si>
  <si>
    <t>FNMA    POOL #0BK2242</t>
  </si>
  <si>
    <t>3140QFS91</t>
  </si>
  <si>
    <t>FNMA    POOL #0CA7743</t>
  </si>
  <si>
    <t>3140QHNG6</t>
  </si>
  <si>
    <t>FNMA    POOL #0CA9390</t>
  </si>
  <si>
    <t>3140QPCF2</t>
  </si>
  <si>
    <t>FNMA    POOL #0CB3669</t>
  </si>
  <si>
    <t>3140XAFJ6</t>
  </si>
  <si>
    <t>FNMA    POOL #0FM6468</t>
  </si>
  <si>
    <t>3140XBHY9</t>
  </si>
  <si>
    <t>FNMA    POOL #0FM7446</t>
  </si>
  <si>
    <t>3140XBKF6</t>
  </si>
  <si>
    <t>FNMA    POOL #0FM7493</t>
  </si>
  <si>
    <t>3140XCPD4</t>
  </si>
  <si>
    <t>FNMA    POOL #0FM8519</t>
  </si>
  <si>
    <t>3140XGU98</t>
  </si>
  <si>
    <t>FNMA    POOL #0FS1507</t>
  </si>
  <si>
    <t>31418CZ72</t>
  </si>
  <si>
    <t>FNMA    POOL #0MA3465</t>
  </si>
  <si>
    <t>31418EBS8</t>
  </si>
  <si>
    <t>FNMA    POOL #0MA4548</t>
  </si>
  <si>
    <t>31418EJ50</t>
  </si>
  <si>
    <t>FNMA    POOL #0MA4783</t>
  </si>
  <si>
    <t>31418EKS8</t>
  </si>
  <si>
    <t>FNMA    POOL #0MA4804</t>
  </si>
  <si>
    <t>315289AC2</t>
  </si>
  <si>
    <t>FERRELLGAS LP / FERRELLGA 144A</t>
  </si>
  <si>
    <t>341081GQ4</t>
  </si>
  <si>
    <t>FLORIDA POWER &amp; LIGHT CO</t>
  </si>
  <si>
    <t>35908MAB6</t>
  </si>
  <si>
    <t>FRONTIER COMMUNICATIONS H 144A</t>
  </si>
  <si>
    <t>35908MAE0</t>
  </si>
  <si>
    <t>37185LAL6</t>
  </si>
  <si>
    <t>GENESIS ENERGY LP / GENESIS EN</t>
  </si>
  <si>
    <t>373334KS9</t>
  </si>
  <si>
    <t>GEORGIA POWER CO</t>
  </si>
  <si>
    <t>38239PAA5</t>
  </si>
  <si>
    <t>GOODMAN US FINANCE FIVE L 144A</t>
  </si>
  <si>
    <t>418751AE3</t>
  </si>
  <si>
    <t>HAT HOLDINGS I LLC / HAT 144A</t>
  </si>
  <si>
    <t>428102AF4</t>
  </si>
  <si>
    <t>HESS MIDSTREAM OPERATIONS 144A</t>
  </si>
  <si>
    <t>432833AL5</t>
  </si>
  <si>
    <t>HILTON DOMESTIC OPERATING 144A</t>
  </si>
  <si>
    <t>445587AE8</t>
  </si>
  <si>
    <t>HUNT COS INC 144A</t>
  </si>
  <si>
    <t>459200KA8</t>
  </si>
  <si>
    <t>INTERNATIONAL BUSINESS MACHINE</t>
  </si>
  <si>
    <t>46285MAA8</t>
  </si>
  <si>
    <t>IRON MOUNTAIN INFORMATION 144A</t>
  </si>
  <si>
    <t>465685AR6</t>
  </si>
  <si>
    <t>ITC HOLDINGS CORP 144A</t>
  </si>
  <si>
    <t>49446RBA6</t>
  </si>
  <si>
    <t>KIMCO REALTY OP LLC</t>
  </si>
  <si>
    <t>49461MAA8</t>
  </si>
  <si>
    <t>KINETIK HOLDINGS LP 144A</t>
  </si>
  <si>
    <t>50190EAA2</t>
  </si>
  <si>
    <t>LCM INVESTMENTS HOLDINGS 144A</t>
  </si>
  <si>
    <t>513075BZ3</t>
  </si>
  <si>
    <t>LAMAR MEDIA CORP</t>
  </si>
  <si>
    <t>531968AA3</t>
  </si>
  <si>
    <t>LIGHT &amp; WONDER INTERNATIO 144A</t>
  </si>
  <si>
    <t>55336VBV1</t>
  </si>
  <si>
    <t>MPLX LP</t>
  </si>
  <si>
    <t>55336VBW9</t>
  </si>
  <si>
    <t>57164PAH9</t>
  </si>
  <si>
    <t>MARRIOTT OWNERSHIP RESORT 144A</t>
  </si>
  <si>
    <t>629377CR1</t>
  </si>
  <si>
    <t>NRG ENERGY INC 144A</t>
  </si>
  <si>
    <t>629377CT7</t>
  </si>
  <si>
    <t>65339KBP4</t>
  </si>
  <si>
    <t>NEXTERA ENERGY CAPITAL HOLDING</t>
  </si>
  <si>
    <t>65342QAB8</t>
  </si>
  <si>
    <t>NEXTERA ENERGY OPERATING 144A</t>
  </si>
  <si>
    <t>665772CX5</t>
  </si>
  <si>
    <t>NORTHERN STATES POWER CO/MN</t>
  </si>
  <si>
    <t>682680BG7</t>
  </si>
  <si>
    <t>ONEOK INC</t>
  </si>
  <si>
    <t>69318FAL2</t>
  </si>
  <si>
    <t>PBF HOLDING CO LLC / PBF 144A</t>
  </si>
  <si>
    <t>694308KJ5</t>
  </si>
  <si>
    <t>PACIFIC GAS AND ELECTRIC CO</t>
  </si>
  <si>
    <t>70339PAA7</t>
  </si>
  <si>
    <t>PATTERN ENERGY OPERATIONS 144A</t>
  </si>
  <si>
    <t>74340XBT7</t>
  </si>
  <si>
    <t>PROLOGIS LP</t>
  </si>
  <si>
    <t>744573AV8</t>
  </si>
  <si>
    <t>PUBLIC SERVICE ENTERPRISE GROU</t>
  </si>
  <si>
    <t>74965LAB7</t>
  </si>
  <si>
    <t>RLJ LODGING TRUST LP 144A</t>
  </si>
  <si>
    <t>78410GAG9</t>
  </si>
  <si>
    <t>SBA COMMUNICATIONS CORP</t>
  </si>
  <si>
    <t>785592AS5</t>
  </si>
  <si>
    <t>SABINE PASS LIQUEFACTION LLC</t>
  </si>
  <si>
    <t>842587DR5</t>
  </si>
  <si>
    <t>SOUTHERN CO/THE</t>
  </si>
  <si>
    <t>8426EPAF5</t>
  </si>
  <si>
    <t>SOUTHERN CO GAS CAPITAL CORP</t>
  </si>
  <si>
    <t>86765LAZ0</t>
  </si>
  <si>
    <t>SUNOCO LP / SUNOCO FINANCE COR</t>
  </si>
  <si>
    <t>87264ACY9</t>
  </si>
  <si>
    <t>T-MOBILE USA INC</t>
  </si>
  <si>
    <t>87264ADA0</t>
  </si>
  <si>
    <t>87612GAC5</t>
  </si>
  <si>
    <t>TARGA RESOURCES CORP</t>
  </si>
  <si>
    <t>88033GDK3</t>
  </si>
  <si>
    <t>TENET HEALTHCARE CORP</t>
  </si>
  <si>
    <t>88104LAG8</t>
  </si>
  <si>
    <t>TERRAFORM POWER OPERATING 144A</t>
  </si>
  <si>
    <t>896522AJ8</t>
  </si>
  <si>
    <t>TRINITY INDUSTRIES INC 144A</t>
  </si>
  <si>
    <t>912810QS0</t>
  </si>
  <si>
    <t>U S TREASURY BOND</t>
  </si>
  <si>
    <t>912810RK6</t>
  </si>
  <si>
    <t>912810RS9</t>
  </si>
  <si>
    <t>9128286T2</t>
  </si>
  <si>
    <t>U S TREASURY NOTE</t>
  </si>
  <si>
    <t>91282CBL4</t>
  </si>
  <si>
    <t>91282CCS8</t>
  </si>
  <si>
    <t>91282CDY4</t>
  </si>
  <si>
    <t>91282CGM7</t>
  </si>
  <si>
    <t>92328MAB9</t>
  </si>
  <si>
    <t>VENTURE GLOBAL CALCASIEU 144A</t>
  </si>
  <si>
    <t>92328MAE3</t>
  </si>
  <si>
    <t>925650AC7</t>
  </si>
  <si>
    <t>VICI PROPERTIES LP</t>
  </si>
  <si>
    <t>927804GK4</t>
  </si>
  <si>
    <t>VIRGINIA ELECTRIC AND POWER CO</t>
  </si>
  <si>
    <t>92840VAP7</t>
  </si>
  <si>
    <t>VISTRA OPERATIONS CO LLC 144A</t>
  </si>
  <si>
    <t>92939UAM8</t>
  </si>
  <si>
    <t>WEC ENERGY GROUP INC</t>
  </si>
  <si>
    <t>94106LBW8</t>
  </si>
  <si>
    <t>WASTE MANAGEMENT INC</t>
  </si>
  <si>
    <t>95000U2D4</t>
  </si>
  <si>
    <t>WELLS FARGO &amp; CO</t>
  </si>
  <si>
    <t>95040QAR5</t>
  </si>
  <si>
    <t>WELLTOWER OP LLC</t>
  </si>
  <si>
    <t>969457CH1</t>
  </si>
  <si>
    <t>WILLIAMS COS INC/THE</t>
  </si>
  <si>
    <t>98379KAA0</t>
  </si>
  <si>
    <t>XPO INC 144A</t>
  </si>
  <si>
    <t>98379KAB8</t>
  </si>
  <si>
    <t>025537AU5</t>
  </si>
  <si>
    <t>AMERICAN ELECTRIC POWER CO INC</t>
  </si>
  <si>
    <t>06051GHQ5</t>
  </si>
  <si>
    <t>BANK OF AMERICA CORP</t>
  </si>
  <si>
    <t>125896BU3</t>
  </si>
  <si>
    <t>CMS ENERGY CORP</t>
  </si>
  <si>
    <t>125896BV1</t>
  </si>
  <si>
    <t>172967ME8</t>
  </si>
  <si>
    <t>CITIGROUP INC</t>
  </si>
  <si>
    <t>25746UBY4</t>
  </si>
  <si>
    <t>DOMINION ENERGY INC</t>
  </si>
  <si>
    <t>25746UDD8</t>
  </si>
  <si>
    <t>25746UDM8</t>
  </si>
  <si>
    <t>26441CBG9</t>
  </si>
  <si>
    <t>DUKE ENERGY CORP</t>
  </si>
  <si>
    <t>281020AS6</t>
  </si>
  <si>
    <t>EDISON INTERNATIONAL</t>
  </si>
  <si>
    <t>281020AT4</t>
  </si>
  <si>
    <t>29273RBA6</t>
  </si>
  <si>
    <t>29273VAN0</t>
  </si>
  <si>
    <t>29379VBN2</t>
  </si>
  <si>
    <t>ENTERPRISE PRODUCTS OPERATING</t>
  </si>
  <si>
    <t>29379VBR3</t>
  </si>
  <si>
    <t>38141GWZ3</t>
  </si>
  <si>
    <t>GOLDMAN SACHS GROUP INC/THE</t>
  </si>
  <si>
    <t>46647PBE5</t>
  </si>
  <si>
    <t>JPMORGAN CHASE &amp; CO</t>
  </si>
  <si>
    <t>637432NK7</t>
  </si>
  <si>
    <t>NATIONAL RURAL UTILITIES COOPE</t>
  </si>
  <si>
    <t>637432PB5</t>
  </si>
  <si>
    <t>63875FAN6</t>
  </si>
  <si>
    <t>NATIXIS COMMERCIAL MILE F 144A</t>
  </si>
  <si>
    <t>65339KBK5</t>
  </si>
  <si>
    <t>65339KCB4</t>
  </si>
  <si>
    <t>69352PAC7</t>
  </si>
  <si>
    <t>PPL CAPITAL FUNDING INC</t>
  </si>
  <si>
    <t>726503AE5</t>
  </si>
  <si>
    <t>PLAINS ALL AMERICAN PIPELINE L</t>
  </si>
  <si>
    <t>816851BK4</t>
  </si>
  <si>
    <t>SEMPRA</t>
  </si>
  <si>
    <t>816851BM0</t>
  </si>
  <si>
    <t>842587DF1</t>
  </si>
  <si>
    <t>92840MAB8</t>
  </si>
  <si>
    <t>VISTRA CORP 144A</t>
  </si>
  <si>
    <t>05554M100</t>
  </si>
  <si>
    <t>BIP BERMUDA HOLDINGS I LTD</t>
  </si>
  <si>
    <t>PREFERRED SECURITIES</t>
  </si>
  <si>
    <t>G16249149</t>
  </si>
  <si>
    <t>BROOKFIELD PROPERTY PARTNERS L</t>
  </si>
  <si>
    <t>G16249156</t>
  </si>
  <si>
    <t>G16249164</t>
  </si>
  <si>
    <t>G16252267</t>
  </si>
  <si>
    <t>BROOKFIELD INFRASTRUCTURE PART</t>
  </si>
  <si>
    <t>G16252275</t>
  </si>
  <si>
    <t>G16258231</t>
  </si>
  <si>
    <t>BROOKFIELD RENEWABLE PARTNERS</t>
  </si>
  <si>
    <t>11259P109</t>
  </si>
  <si>
    <t>BROOKFIELD BRP HOLDINGS CANADA</t>
  </si>
  <si>
    <t>11271L102</t>
  </si>
  <si>
    <t>BROOKFIELD FINANCE INC</t>
  </si>
  <si>
    <t>11276B109</t>
  </si>
  <si>
    <t>BROOKFIELD INFRASTRUCTURE FINA</t>
  </si>
  <si>
    <t>20035AAA2</t>
  </si>
  <si>
    <t>COMED FINANCING III</t>
  </si>
  <si>
    <t>05567SAA0</t>
  </si>
  <si>
    <t>BNSF FUNDING TRUST I</t>
  </si>
  <si>
    <t>842400FU2</t>
  </si>
  <si>
    <t>SOUTHERN CALIFORNIA EDISON CO</t>
  </si>
  <si>
    <t>008492209</t>
  </si>
  <si>
    <t>AGREE REALTY CORP</t>
  </si>
  <si>
    <t>02665T868</t>
  </si>
  <si>
    <t>AMERICAN HOMES 4 RENT</t>
  </si>
  <si>
    <t>02665T876</t>
  </si>
  <si>
    <t>04208T207</t>
  </si>
  <si>
    <t>ARMADA HOFFLER PROPERTIES INC</t>
  </si>
  <si>
    <t>125896837</t>
  </si>
  <si>
    <t>125896845</t>
  </si>
  <si>
    <t>125896852</t>
  </si>
  <si>
    <t>125896860</t>
  </si>
  <si>
    <t>15202L206</t>
  </si>
  <si>
    <t>CENTERSPACE</t>
  </si>
  <si>
    <t>16208T201</t>
  </si>
  <si>
    <t>CHATHAM LODGING TRUST</t>
  </si>
  <si>
    <t>233331818</t>
  </si>
  <si>
    <t>DTE ENERGY CO</t>
  </si>
  <si>
    <t>233331826</t>
  </si>
  <si>
    <t>233331859</t>
  </si>
  <si>
    <t>252784400</t>
  </si>
  <si>
    <t>DIAMONDROCK HOSPITALITY CO</t>
  </si>
  <si>
    <t>253868822</t>
  </si>
  <si>
    <t>DIGITAL REALTY TRUST INC</t>
  </si>
  <si>
    <t>253868830</t>
  </si>
  <si>
    <t>253868855</t>
  </si>
  <si>
    <t>26441C402</t>
  </si>
  <si>
    <t>26441C501</t>
  </si>
  <si>
    <t>29364D100</t>
  </si>
  <si>
    <t>ENTERGY ARKANSAS LLC</t>
  </si>
  <si>
    <t>29364N108</t>
  </si>
  <si>
    <t>ENTERGY MISSISSIPPI LLC</t>
  </si>
  <si>
    <t>29364P103</t>
  </si>
  <si>
    <t>ENTERGY NEW ORLEANS LLC</t>
  </si>
  <si>
    <t>29365T302</t>
  </si>
  <si>
    <t>ENTERGY TEXAS INC</t>
  </si>
  <si>
    <t>313745200</t>
  </si>
  <si>
    <t>FEDERAL REALTY INVESTMENT TRUS</t>
  </si>
  <si>
    <t>373334440</t>
  </si>
  <si>
    <t>49446R711</t>
  </si>
  <si>
    <t>KIMCO REALTY CORP</t>
  </si>
  <si>
    <t>49446R737</t>
  </si>
  <si>
    <t>59522J889</t>
  </si>
  <si>
    <t>MID-AMERICA APARTMENT COMMUNIT</t>
  </si>
  <si>
    <t>637432105</t>
  </si>
  <si>
    <t>637870205</t>
  </si>
  <si>
    <t>NATIONAL STORAGE AFFILIATES TR</t>
  </si>
  <si>
    <t>65339K860</t>
  </si>
  <si>
    <t>65473P881</t>
  </si>
  <si>
    <t>NISOURCE INC</t>
  </si>
  <si>
    <t>67058H300</t>
  </si>
  <si>
    <t>NUSTAR ENERGY LP</t>
  </si>
  <si>
    <t>70509V704</t>
  </si>
  <si>
    <t>PEBBLEBROOK HOTEL TRUST</t>
  </si>
  <si>
    <t>70509V803</t>
  </si>
  <si>
    <t>70509V886</t>
  </si>
  <si>
    <t>74460W396</t>
  </si>
  <si>
    <t>PUBLIC STORAGE</t>
  </si>
  <si>
    <t>74460W420</t>
  </si>
  <si>
    <t>74460W446</t>
  </si>
  <si>
    <t>74460W461</t>
  </si>
  <si>
    <t>74460W487</t>
  </si>
  <si>
    <t>74460W511</t>
  </si>
  <si>
    <t>74460W537</t>
  </si>
  <si>
    <t>74460W552</t>
  </si>
  <si>
    <t>74460W578</t>
  </si>
  <si>
    <t>74460W594</t>
  </si>
  <si>
    <t>74460W628</t>
  </si>
  <si>
    <t>74460W644</t>
  </si>
  <si>
    <t>74460W669</t>
  </si>
  <si>
    <t>74460W685</t>
  </si>
  <si>
    <t>758849871</t>
  </si>
  <si>
    <t>REGENCY CENTERS CORP</t>
  </si>
  <si>
    <t>758849889</t>
  </si>
  <si>
    <t>76169C308</t>
  </si>
  <si>
    <t>REXFORD INDUSTRIAL REALTY INC</t>
  </si>
  <si>
    <t>76169C407</t>
  </si>
  <si>
    <t>804395804</t>
  </si>
  <si>
    <t>SAUL CENTERS INC</t>
  </si>
  <si>
    <t>804395879</t>
  </si>
  <si>
    <t>816851604</t>
  </si>
  <si>
    <t>82981J877</t>
  </si>
  <si>
    <t>SITE CENTERS CORP</t>
  </si>
  <si>
    <t>842587404</t>
  </si>
  <si>
    <t>842587800</t>
  </si>
  <si>
    <t>842587883</t>
  </si>
  <si>
    <t>84857L309</t>
  </si>
  <si>
    <t>SPIRE INC</t>
  </si>
  <si>
    <t>84860W201</t>
  </si>
  <si>
    <t>SPIRIT REALTY CAPITAL INC</t>
  </si>
  <si>
    <t>866082605</t>
  </si>
  <si>
    <t>SUMMIT HOTEL PROPERTIES INC</t>
  </si>
  <si>
    <t>866082704</t>
  </si>
  <si>
    <t>867892804</t>
  </si>
  <si>
    <t>SUNSTONE HOTEL INVESTORS INC</t>
  </si>
  <si>
    <t>867892887</t>
  </si>
  <si>
    <t>903002509</t>
  </si>
  <si>
    <t>UMH PROPERTIES INC</t>
  </si>
  <si>
    <t>929042810</t>
  </si>
  <si>
    <t>VORNADO REALTY TRUST</t>
  </si>
  <si>
    <t>929042828</t>
  </si>
  <si>
    <t>NABKP4ZP9</t>
  </si>
  <si>
    <t>NABMGS0L9</t>
  </si>
  <si>
    <t>NABMZ4J98</t>
  </si>
  <si>
    <t>AA6065582</t>
  </si>
  <si>
    <t>ANZ GROUP HOLDINGS LTD</t>
  </si>
  <si>
    <t>EQUITY</t>
  </si>
  <si>
    <t>AUD</t>
  </si>
  <si>
    <t>AA6076142</t>
  </si>
  <si>
    <t>WESTPAC BANKING CORP</t>
  </si>
  <si>
    <t>AA6087289</t>
  </si>
  <si>
    <t>TELSTRA GROUP LTD</t>
  </si>
  <si>
    <t>AA6144692</t>
  </si>
  <si>
    <t>BHP GROUP LTD</t>
  </si>
  <si>
    <t>AA6185497</t>
  </si>
  <si>
    <t>CSL LTD</t>
  </si>
  <si>
    <t>AA6200882</t>
  </si>
  <si>
    <t>TRANSURBAN GROUP</t>
  </si>
  <si>
    <t>AA6215039</t>
  </si>
  <si>
    <t>COMMONWEALTH BANK OF AUSTRALIA</t>
  </si>
  <si>
    <t>AA6220104</t>
  </si>
  <si>
    <t>RIO TINTO LTD</t>
  </si>
  <si>
    <t>AA6225590</t>
  </si>
  <si>
    <t>CHARTER HALL RETAIL REIT</t>
  </si>
  <si>
    <t>AA6247305</t>
  </si>
  <si>
    <t>APA GROUP</t>
  </si>
  <si>
    <t>AA6533233</t>
  </si>
  <si>
    <t>BLUESCOPE STEEL LTD</t>
  </si>
  <si>
    <t>AA6637109</t>
  </si>
  <si>
    <t>NEWCREST MINING LTD</t>
  </si>
  <si>
    <t>AA6710344</t>
  </si>
  <si>
    <t>QANTAS AIRWAYS LTD</t>
  </si>
  <si>
    <t>AA6715749</t>
  </si>
  <si>
    <t>QBE INSURANCE GROUP LTD</t>
  </si>
  <si>
    <t>AA6821125</t>
  </si>
  <si>
    <t>SONIC HEALTHCARE LTD</t>
  </si>
  <si>
    <t>AAB1FJ0C0</t>
  </si>
  <si>
    <t>BRAMBLES LTD</t>
  </si>
  <si>
    <t>AAB28YTC2</t>
  </si>
  <si>
    <t>MACQUARIE GROUP LTD</t>
  </si>
  <si>
    <t>AAB87CVM3</t>
  </si>
  <si>
    <t>AURIZON HOLDINGS LTD</t>
  </si>
  <si>
    <t>AABD31FD8</t>
  </si>
  <si>
    <t>CENTURIA INDUSTRIAL REIT</t>
  </si>
  <si>
    <t>AABDB46J0</t>
  </si>
  <si>
    <t>CHARTER HALL LONG WALE REIT</t>
  </si>
  <si>
    <t>AABLBQ281</t>
  </si>
  <si>
    <t>WAYPOINT REIT LTD</t>
  </si>
  <si>
    <t>AABLZH0Z7</t>
  </si>
  <si>
    <t>SCENTRE GROUP</t>
  </si>
  <si>
    <t>AABM91204</t>
  </si>
  <si>
    <t>AMPOL LTD</t>
  </si>
  <si>
    <t>AABNM6Z59</t>
  </si>
  <si>
    <t>DALRYMPLE BAY INFRASTRUCTURE L</t>
  </si>
  <si>
    <t>AABP2RQ92</t>
  </si>
  <si>
    <t>DEXUS INDUSTRIA REIT</t>
  </si>
  <si>
    <t>AABY7QXS0</t>
  </si>
  <si>
    <t>VICINITY LTD</t>
  </si>
  <si>
    <t>AABZ03TZ4</t>
  </si>
  <si>
    <t>ATLAS ARTERIA LTD</t>
  </si>
  <si>
    <t>LBBMXHJ83</t>
  </si>
  <si>
    <t>AUREN ENERGIA SA</t>
  </si>
  <si>
    <t>BRL</t>
  </si>
  <si>
    <t>NC2172632</t>
  </si>
  <si>
    <t>CANADIAN UTILITIES LTD</t>
  </si>
  <si>
    <t>NC2180635</t>
  </si>
  <si>
    <t>CANADIAN NATIONAL RAILWAY CO</t>
  </si>
  <si>
    <t>NC2229614</t>
  </si>
  <si>
    <t>RIOCAN REIT</t>
  </si>
  <si>
    <t>NC2492519</t>
  </si>
  <si>
    <t>MANULIFE FINANCIAL CORP</t>
  </si>
  <si>
    <t>NC2650058</t>
  </si>
  <si>
    <t>NCB11YBV0</t>
  </si>
  <si>
    <t>CROMBIE REAL ESTATE INVT TR</t>
  </si>
  <si>
    <t>NCB3SGMV4</t>
  </si>
  <si>
    <t>NCB44WH98</t>
  </si>
  <si>
    <t>NCB4PT2P2</t>
  </si>
  <si>
    <t>NCB61KF86</t>
  </si>
  <si>
    <t>NCB6463M6</t>
  </si>
  <si>
    <t>ARC RESOURCES LTD</t>
  </si>
  <si>
    <t>NCB8S8C91</t>
  </si>
  <si>
    <t>CHARTWELL RETIREMENT RESIDENCE</t>
  </si>
  <si>
    <t>NCBBX46Q6</t>
  </si>
  <si>
    <t>CHOICE PROPERTIES REIT</t>
  </si>
  <si>
    <t>NCBFSRSC9</t>
  </si>
  <si>
    <t>CT REIT</t>
  </si>
  <si>
    <t>NCBJMKSJ7</t>
  </si>
  <si>
    <t>FIRSTSERVICE CORP</t>
  </si>
  <si>
    <t>NCBJMY6G7</t>
  </si>
  <si>
    <t>TC ENERGY CORP</t>
  </si>
  <si>
    <t>NCBL56KN1</t>
  </si>
  <si>
    <t>ALIMENTATION COUCHE-TARD INC</t>
  </si>
  <si>
    <t>NCBMBQR01</t>
  </si>
  <si>
    <t>CANADIAN PACIFIC KANSAS CITY</t>
  </si>
  <si>
    <t>NCBMH4P97</t>
  </si>
  <si>
    <t>DREAM INDUSTRIAL REIT</t>
  </si>
  <si>
    <t>NCBN85P68</t>
  </si>
  <si>
    <t>KINAXIS INC</t>
  </si>
  <si>
    <t>NCBNC3CQ8</t>
  </si>
  <si>
    <t>NEXUS INDUSTRIAL REIT</t>
  </si>
  <si>
    <t>SD4169217</t>
  </si>
  <si>
    <t>CARLSBERG AS</t>
  </si>
  <si>
    <t>DKK</t>
  </si>
  <si>
    <t>SD4588820</t>
  </si>
  <si>
    <t>DANSKE BANK A/S</t>
  </si>
  <si>
    <t>SDB798FW3</t>
  </si>
  <si>
    <t>NOVOZYMES A/S</t>
  </si>
  <si>
    <t>SDBP6KMJ0</t>
  </si>
  <si>
    <t>NOVO NORDISK A/S</t>
  </si>
  <si>
    <t>EA4943406</t>
  </si>
  <si>
    <t>VOESTALPINE AG</t>
  </si>
  <si>
    <t>EA5699379</t>
  </si>
  <si>
    <t>WIENERBERGER AG</t>
  </si>
  <si>
    <t>EABZ1GZ00</t>
  </si>
  <si>
    <t>BAWAG GROUP AG</t>
  </si>
  <si>
    <t>EB4497740</t>
  </si>
  <si>
    <t>KBC GROUP NV</t>
  </si>
  <si>
    <t>EB5596995</t>
  </si>
  <si>
    <t>UCB SA</t>
  </si>
  <si>
    <t>EB5633608</t>
  </si>
  <si>
    <t>INTERVEST OFFICES &amp; WAREHOUSES</t>
  </si>
  <si>
    <t>EBBYYHL24</t>
  </si>
  <si>
    <t>ANHEUSER-BUSCH INBEV SA/NV</t>
  </si>
  <si>
    <t>SF4490006</t>
  </si>
  <si>
    <t>KESKO OYJ</t>
  </si>
  <si>
    <t>EF4012250</t>
  </si>
  <si>
    <t>AIRBUS SE</t>
  </si>
  <si>
    <t>EF4031870</t>
  </si>
  <si>
    <t>VEOLIA ENVIRONNEMENT SA</t>
  </si>
  <si>
    <t>EF4057800</t>
  </si>
  <si>
    <t>L'OREAL SA</t>
  </si>
  <si>
    <t>EF4061414</t>
  </si>
  <si>
    <t>LVMH MOET HENNESSY LOUIS VUITT</t>
  </si>
  <si>
    <t>EF4163434</t>
  </si>
  <si>
    <t>CAPGEMINI SE</t>
  </si>
  <si>
    <t>EF4380426</t>
  </si>
  <si>
    <t>PUBLICIS GROUPE SA</t>
  </si>
  <si>
    <t>EF4554400</t>
  </si>
  <si>
    <t>ICADE</t>
  </si>
  <si>
    <t>EF4682326</t>
  </si>
  <si>
    <t>PERNOD RICARD SA</t>
  </si>
  <si>
    <t>EF4834109</t>
  </si>
  <si>
    <t>SCHNEIDER ELECTRIC SE</t>
  </si>
  <si>
    <t>EF5253978</t>
  </si>
  <si>
    <t>HERMES INTERNATIONAL SCA</t>
  </si>
  <si>
    <t>EF5671732</t>
  </si>
  <si>
    <t>SANOFI SA</t>
  </si>
  <si>
    <t>EF7062716</t>
  </si>
  <si>
    <t>SODEXO SA</t>
  </si>
  <si>
    <t>EF7088422</t>
  </si>
  <si>
    <t>AXA SA</t>
  </si>
  <si>
    <t>EF7212477</t>
  </si>
  <si>
    <t>ESSILORLUXOTTICA SA</t>
  </si>
  <si>
    <t>EF7309687</t>
  </si>
  <si>
    <t>BNP PARIBAS SA</t>
  </si>
  <si>
    <t>EF7380480</t>
  </si>
  <si>
    <t>CIE DE SAINT-GOBAIN SA</t>
  </si>
  <si>
    <t>EF7390117</t>
  </si>
  <si>
    <t>WENDEL SE</t>
  </si>
  <si>
    <t>EF7742465</t>
  </si>
  <si>
    <t>GECINA SA</t>
  </si>
  <si>
    <t>EFB058TZ0</t>
  </si>
  <si>
    <t>SAFRAN SA</t>
  </si>
  <si>
    <t>EFB0C2CQ3</t>
  </si>
  <si>
    <t>ENGIE SA</t>
  </si>
  <si>
    <t>EFB11ZRK7</t>
  </si>
  <si>
    <t>LEGRAND SA</t>
  </si>
  <si>
    <t>EFB15C551</t>
  </si>
  <si>
    <t>TOTALENERGIES SE</t>
  </si>
  <si>
    <t>EFB1L3CS5</t>
  </si>
  <si>
    <t>UBISOFT ENTERTAINMENT SA</t>
  </si>
  <si>
    <t>EFB1VP0K5</t>
  </si>
  <si>
    <t>REXEL SA</t>
  </si>
  <si>
    <t>EFB1YXBJ6</t>
  </si>
  <si>
    <t>AIR LIQUIDE SA</t>
  </si>
  <si>
    <t>EFBMV2C76</t>
  </si>
  <si>
    <t>AIR FRANCE - KLM</t>
  </si>
  <si>
    <t>ED4768963</t>
  </si>
  <si>
    <t>RWE AG</t>
  </si>
  <si>
    <t>ED4846280</t>
  </si>
  <si>
    <t>SAP SE</t>
  </si>
  <si>
    <t>ED4942907</t>
  </si>
  <si>
    <t>E.ON SE</t>
  </si>
  <si>
    <t>ED5107401</t>
  </si>
  <si>
    <t>BEIERSDORF AG</t>
  </si>
  <si>
    <t>ED5120677</t>
  </si>
  <si>
    <t>HEIDELBERG MATERIALS AG</t>
  </si>
  <si>
    <t>ED5231482</t>
  </si>
  <si>
    <t>ALLIANZ SE</t>
  </si>
  <si>
    <t>ED5636920</t>
  </si>
  <si>
    <t>THYSSENKRUPP AG</t>
  </si>
  <si>
    <t>ED5727976</t>
  </si>
  <si>
    <t>SIEMENS AG</t>
  </si>
  <si>
    <t>ED5756025</t>
  </si>
  <si>
    <t>BAYERISCHE MOTOREN WERKE AG</t>
  </si>
  <si>
    <t>ED5842353</t>
  </si>
  <si>
    <t>DEUTSCHE TELEKOM AG</t>
  </si>
  <si>
    <t>ED7021964</t>
  </si>
  <si>
    <t>DEUTSCHE BOERSE AG</t>
  </si>
  <si>
    <t>EDB7VG6L9</t>
  </si>
  <si>
    <t>TELEFONICA DEUTSCHLAND HOLDING</t>
  </si>
  <si>
    <t>EDB88MHC8</t>
  </si>
  <si>
    <t>HUGO BOSS AG</t>
  </si>
  <si>
    <t>EDB90LKT5</t>
  </si>
  <si>
    <t>COMMERZBANK AG</t>
  </si>
  <si>
    <t>EDBD594Y5</t>
  </si>
  <si>
    <t>SIEMENS HEALTHINEERS AG</t>
  </si>
  <si>
    <t>EDBQV0SV6</t>
  </si>
  <si>
    <t>ZALANDO SE</t>
  </si>
  <si>
    <t>EZBF2NR10</t>
  </si>
  <si>
    <t>GREENCOAT RENEWABLES PLC</t>
  </si>
  <si>
    <t>EI4076838</t>
  </si>
  <si>
    <t>INTESA SANPAOLO SPA</t>
  </si>
  <si>
    <t>EI5728122</t>
  </si>
  <si>
    <t>ACEA SPA</t>
  </si>
  <si>
    <t>EI7144567</t>
  </si>
  <si>
    <t>ENEL SPA</t>
  </si>
  <si>
    <t>EI7251479</t>
  </si>
  <si>
    <t>SNAM SPA</t>
  </si>
  <si>
    <t>EIB01BN53</t>
  </si>
  <si>
    <t>TERNA - RETE ELETTRICA NAZIONA</t>
  </si>
  <si>
    <t>EIB07DRZ3</t>
  </si>
  <si>
    <t>RECORDATI INDUSTRIA CHIMICA E</t>
  </si>
  <si>
    <t>EIB7SF139</t>
  </si>
  <si>
    <t>UNIPOL GRUPPO SPA</t>
  </si>
  <si>
    <t>EIBD0CRV3</t>
  </si>
  <si>
    <t>ENAV SPA</t>
  </si>
  <si>
    <t>EIBD2Z8S8</t>
  </si>
  <si>
    <t>ITALGAS SPA</t>
  </si>
  <si>
    <t>EIBD6G500</t>
  </si>
  <si>
    <t>FERRARI NV</t>
  </si>
  <si>
    <t>EBBNHKYX8</t>
  </si>
  <si>
    <t>ARGENX SE</t>
  </si>
  <si>
    <t>EIBMD8KX1</t>
  </si>
  <si>
    <t>STELLANTIS NV</t>
  </si>
  <si>
    <t>EN5956078</t>
  </si>
  <si>
    <t>KONINKLIJKE KPN NV</t>
  </si>
  <si>
    <t>EN5986620</t>
  </si>
  <si>
    <t>KONINKLIJKE PHILIPS NV</t>
  </si>
  <si>
    <t>EN7792554</t>
  </si>
  <si>
    <t>HEINEKEN NV</t>
  </si>
  <si>
    <t>ENB929F49</t>
  </si>
  <si>
    <t>ASML HOLDING NV</t>
  </si>
  <si>
    <t>ENBD0Q396</t>
  </si>
  <si>
    <t>KONINKLIJKE AHOLD DELHAIZE NV</t>
  </si>
  <si>
    <t>ENBG0SCK0</t>
  </si>
  <si>
    <t>BE SEMICONDUCTOR INDUSTRIES NV</t>
  </si>
  <si>
    <t>ENBMJ1821</t>
  </si>
  <si>
    <t>EXOR NV</t>
  </si>
  <si>
    <t>ENBNCBD44</t>
  </si>
  <si>
    <t>IMCD NV</t>
  </si>
  <si>
    <t>ENBZBY737</t>
  </si>
  <si>
    <t>NSI NV</t>
  </si>
  <si>
    <t>EPB233HR8</t>
  </si>
  <si>
    <t>REN - REDES ENERGETICAS NACION</t>
  </si>
  <si>
    <t>EE5271783</t>
  </si>
  <si>
    <t>ENDESA SA</t>
  </si>
  <si>
    <t>EE5501908</t>
  </si>
  <si>
    <t>BANCO BILBAO VIZCAYA ARGENTARI</t>
  </si>
  <si>
    <t>EE5650424</t>
  </si>
  <si>
    <t>NATURGY ENERGY GROUP SA</t>
  </si>
  <si>
    <t>EE5669358</t>
  </si>
  <si>
    <t>REPSOL SA</t>
  </si>
  <si>
    <t>EE5732529</t>
  </si>
  <si>
    <t>TELEFONICA SA</t>
  </si>
  <si>
    <t>EE7383073</t>
  </si>
  <si>
    <t>ENAGAS SA</t>
  </si>
  <si>
    <t>EEB288C92</t>
  </si>
  <si>
    <t>IBERDROLA SA</t>
  </si>
  <si>
    <t>EEB3MSM24</t>
  </si>
  <si>
    <t>AMADEUS IT GROUP SA</t>
  </si>
  <si>
    <t>EEBD6FXN0</t>
  </si>
  <si>
    <t>REDEIA CORP SA</t>
  </si>
  <si>
    <t>EEBNGNB79</t>
  </si>
  <si>
    <t>MERLIN PROPERTIES SOCIMI SA</t>
  </si>
  <si>
    <t>EEBP9DL99</t>
  </si>
  <si>
    <t>INDUSTRIA DE DISENO TEXTIL SA</t>
  </si>
  <si>
    <t>EEBRS7CF3</t>
  </si>
  <si>
    <t>FERROVIAL SE</t>
  </si>
  <si>
    <t>EEBVRZ8L5</t>
  </si>
  <si>
    <t>AENA SME SA</t>
  </si>
  <si>
    <t>EIBDSV2V8</t>
  </si>
  <si>
    <t>CNH INDUSTRIAL NV</t>
  </si>
  <si>
    <t>EDBQWND41</t>
  </si>
  <si>
    <t>LINDE PLC</t>
  </si>
  <si>
    <t>FH6097015</t>
  </si>
  <si>
    <t>CLP HOLDINGS LTD</t>
  </si>
  <si>
    <t>HKD</t>
  </si>
  <si>
    <t>FH6416132</t>
  </si>
  <si>
    <t>CHINA MERCHANTS PORT HOLDINGS</t>
  </si>
  <si>
    <t>FH6435322</t>
  </si>
  <si>
    <t>POWER ASSETS HOLDINGS LTD</t>
  </si>
  <si>
    <t>FH6449620</t>
  </si>
  <si>
    <t>HYSAN DEVELOPMENT CO LTD</t>
  </si>
  <si>
    <t>FH6810425</t>
  </si>
  <si>
    <t>SINO LAND CO LTD</t>
  </si>
  <si>
    <t>FH6859927</t>
  </si>
  <si>
    <t>SUN HUNG KAI PROPERTIES LTD</t>
  </si>
  <si>
    <t>FH6867748</t>
  </si>
  <si>
    <t>SWIRE PACIFIC LTD</t>
  </si>
  <si>
    <t>FHB0PB4M2</t>
  </si>
  <si>
    <t>LINK REIT</t>
  </si>
  <si>
    <t>FHB4TX8S5</t>
  </si>
  <si>
    <t>AIA GROUP LTD</t>
  </si>
  <si>
    <t>FHB4TXDZ3</t>
  </si>
  <si>
    <t>HKT TRUST &amp; HKT LTD</t>
  </si>
  <si>
    <t>FHB5T50H5</t>
  </si>
  <si>
    <t>FORTUNE REAL ESTATE INVESTMENT</t>
  </si>
  <si>
    <t>FHBD8NJF6</t>
  </si>
  <si>
    <t>COSCO SHIPPING PORTS LTD</t>
  </si>
  <si>
    <t>FHBW9P811</t>
  </si>
  <si>
    <t>CK HUTCHISON HOLDINGS LTD</t>
  </si>
  <si>
    <t>FHBYVS6J9</t>
  </si>
  <si>
    <t>CK INFRASTRUCTURE HOLDINGS LTD</t>
  </si>
  <si>
    <t>FHBYZQ071</t>
  </si>
  <si>
    <t>CK ASSET HOLDINGS LTD</t>
  </si>
  <si>
    <t>FZ6123811</t>
  </si>
  <si>
    <t>FIRST INTERNATIONAL BANK OF IS</t>
  </si>
  <si>
    <t>ILS</t>
  </si>
  <si>
    <t>FZ6534165</t>
  </si>
  <si>
    <t>NOVA LTD</t>
  </si>
  <si>
    <t>FZ6916701</t>
  </si>
  <si>
    <t>MIZRAHI TEFAHOT BANK LTD</t>
  </si>
  <si>
    <t>FZB18MCB0</t>
  </si>
  <si>
    <t>AMOT INVESTMENTS LTD</t>
  </si>
  <si>
    <t>FJ6010907</t>
  </si>
  <si>
    <t>AJINOMOTO CO INC</t>
  </si>
  <si>
    <t>JPY</t>
  </si>
  <si>
    <t>FJ6014909</t>
  </si>
  <si>
    <t>ANA HOLDINGS INC</t>
  </si>
  <si>
    <t>FJ6132107</t>
  </si>
  <si>
    <t>BRIDGESTONE CORP</t>
  </si>
  <si>
    <t>FJ6136744</t>
  </si>
  <si>
    <t>OBIC CO LTD</t>
  </si>
  <si>
    <t>FJ6197308</t>
  </si>
  <si>
    <t>CITIZEN WATCH CO LTD</t>
  </si>
  <si>
    <t>FJ6250727</t>
  </si>
  <si>
    <t>DAIKIN INDUSTRIES LTD</t>
  </si>
  <si>
    <t>FJ6251022</t>
  </si>
  <si>
    <t>SCREEN HOLDINGS CO LTD</t>
  </si>
  <si>
    <t>FJ6266913</t>
  </si>
  <si>
    <t>LAWSON INC</t>
  </si>
  <si>
    <t>FJ6269867</t>
  </si>
  <si>
    <t>PAN PACIFIC INTERNATIONAL HOLD</t>
  </si>
  <si>
    <t>FJ6309465</t>
  </si>
  <si>
    <t>SBI HOLDINGS INC</t>
  </si>
  <si>
    <t>FJ6335171</t>
  </si>
  <si>
    <t>MITSUBISHI UFJ FINANCIAL GROUP</t>
  </si>
  <si>
    <t>FJ6356524</t>
  </si>
  <si>
    <t>FUJIFILM HOLDINGS CORP</t>
  </si>
  <si>
    <t>FJ6356706</t>
  </si>
  <si>
    <t>FUJIKURA LTD</t>
  </si>
  <si>
    <t>FJ6428729</t>
  </si>
  <si>
    <t>HIROSE ELECTRIC CO LTD</t>
  </si>
  <si>
    <t>FJ6429107</t>
  </si>
  <si>
    <t>HITACHI LTD</t>
  </si>
  <si>
    <t>FJ6431897</t>
  </si>
  <si>
    <t>SUMITOMO MITSUI TRUST HOLDINGS</t>
  </si>
  <si>
    <t>FJ6435146</t>
  </si>
  <si>
    <t>HONDA MOTOR CO LTD</t>
  </si>
  <si>
    <t>FJ6493749</t>
  </si>
  <si>
    <t>KIRIN HOLDINGS CO LTD</t>
  </si>
  <si>
    <t>FJ6496023</t>
  </si>
  <si>
    <t>KOBE STEEL LTD</t>
  </si>
  <si>
    <t>FJ6496585</t>
  </si>
  <si>
    <t>KOMATSU LTD</t>
  </si>
  <si>
    <t>FJ6513124</t>
  </si>
  <si>
    <t>TOKIO MARINE HOLDINGS INC</t>
  </si>
  <si>
    <t>FJ6543790</t>
  </si>
  <si>
    <t>JFE HOLDINGS INC</t>
  </si>
  <si>
    <t>FJ6555802</t>
  </si>
  <si>
    <t>MAKITA CORP</t>
  </si>
  <si>
    <t>FJ6572708</t>
  </si>
  <si>
    <t>PANASONIC HOLDINGS CORP</t>
  </si>
  <si>
    <t>FJ6594140</t>
  </si>
  <si>
    <t>SOJITZ CORP</t>
  </si>
  <si>
    <t>FJ6596780</t>
  </si>
  <si>
    <t>MITSUBISHI CORP</t>
  </si>
  <si>
    <t>FJ6597069</t>
  </si>
  <si>
    <t>MITSUBISHI HEAVY INDUSTRIES LT</t>
  </si>
  <si>
    <t>FJ6616505</t>
  </si>
  <si>
    <t>SEIKO EPSON CORP</t>
  </si>
  <si>
    <t>FJ6635679</t>
  </si>
  <si>
    <t>RENESAS ELECTRONICS CORP</t>
  </si>
  <si>
    <t>FJ6640547</t>
  </si>
  <si>
    <t>NIPPON SANSO HOLDINGS CORP</t>
  </si>
  <si>
    <t>FJ6640562</t>
  </si>
  <si>
    <t>NIPPON SHINYAKU CO LTD</t>
  </si>
  <si>
    <t>FJ6640968</t>
  </si>
  <si>
    <t>NISSHIN SEIFUN GROUP INC</t>
  </si>
  <si>
    <t>FJ6641370</t>
  </si>
  <si>
    <t>NIPPON TELEGRAPH &amp; TELEPHONE C</t>
  </si>
  <si>
    <t>FJ6641545</t>
  </si>
  <si>
    <t>NSK LTD</t>
  </si>
  <si>
    <t>FJ6642329</t>
  </si>
  <si>
    <t>NIKON CORP</t>
  </si>
  <si>
    <t>FJ6642865</t>
  </si>
  <si>
    <t>NISSAN MOTOR CO LTD</t>
  </si>
  <si>
    <t>FJ6658804</t>
  </si>
  <si>
    <t>OLYMPUS CORP</t>
  </si>
  <si>
    <t>FJ6661147</t>
  </si>
  <si>
    <t>ORIX CORP</t>
  </si>
  <si>
    <t>FJ6738226</t>
  </si>
  <si>
    <t>RICOH CO LTD</t>
  </si>
  <si>
    <t>FJ6793825</t>
  </si>
  <si>
    <t>SEKISUI CHEMICAL CO LTD</t>
  </si>
  <si>
    <t>FJ6805264</t>
  </si>
  <si>
    <t>SHISEIDO CO LTD</t>
  </si>
  <si>
    <t>FJ6821501</t>
  </si>
  <si>
    <t>SONY GROUP CORP</t>
  </si>
  <si>
    <t>FJ6870441</t>
  </si>
  <si>
    <t>TAKEDA PHARMACEUTICAL CO LTD</t>
  </si>
  <si>
    <t>FJ6880507</t>
  </si>
  <si>
    <t>TEIJIN LTD</t>
  </si>
  <si>
    <t>FJ6895679</t>
  </si>
  <si>
    <t>TOKYO ELECTRON LTD</t>
  </si>
  <si>
    <t>FJ6897147</t>
  </si>
  <si>
    <t>TORAY INDUSTRIES INC</t>
  </si>
  <si>
    <t>FJ6900305</t>
  </si>
  <si>
    <t>MAZDA MOTOR CORP</t>
  </si>
  <si>
    <t>FJ6900644</t>
  </si>
  <si>
    <t>TOYOTA MOTOR CORP</t>
  </si>
  <si>
    <t>FJ6985389</t>
  </si>
  <si>
    <t>ASTELLAS PHARMA INC</t>
  </si>
  <si>
    <t>FJ6985546</t>
  </si>
  <si>
    <t>AZBIL CORP</t>
  </si>
  <si>
    <t>FJ6986429</t>
  </si>
  <si>
    <t>YOKOGAWA ELECTRIC CORP</t>
  </si>
  <si>
    <t>FJB02Q325</t>
  </si>
  <si>
    <t>ELECTRIC POWER DEVELOPMENT CO</t>
  </si>
  <si>
    <t>FJB0J7D93</t>
  </si>
  <si>
    <t>DAIICHI SANKYO CO LTD</t>
  </si>
  <si>
    <t>FJB0JQTJ2</t>
  </si>
  <si>
    <t>MITSUBISHI CHEMICAL GROUP CORP</t>
  </si>
  <si>
    <t>FJB10RB16</t>
  </si>
  <si>
    <t>INPEX CORP</t>
  </si>
  <si>
    <t>FJB1CWJM8</t>
  </si>
  <si>
    <t>NOMURA REAL ESTATE HOLDINGS IN</t>
  </si>
  <si>
    <t>FJB1FF8P7</t>
  </si>
  <si>
    <t>IDEMITSU KOSAN CO LTD</t>
  </si>
  <si>
    <t>FJB249GC1</t>
  </si>
  <si>
    <t>MATSUKIYOCOCOKARA &amp; CO</t>
  </si>
  <si>
    <t>FJB2Q4CS7</t>
  </si>
  <si>
    <t>MS&amp;AD INSURANCE GROUP HOLDINGS</t>
  </si>
  <si>
    <t>FJB627LW8</t>
  </si>
  <si>
    <t>ENEOS HOLDINGS INC</t>
  </si>
  <si>
    <t>FJB8BRV41</t>
  </si>
  <si>
    <t>JAPAN AIRLINES CO LTD</t>
  </si>
  <si>
    <t>FJBD7Y6L0</t>
  </si>
  <si>
    <t>CANADIAN SOLAR INFRASTRUCTURE</t>
  </si>
  <si>
    <t>FJBTLX227</t>
  </si>
  <si>
    <t>KENEDIX RETAIL REIT CORP</t>
  </si>
  <si>
    <t>FJBYSJJF3</t>
  </si>
  <si>
    <t>NOMURA REAL ESTATE MASTER FUND</t>
  </si>
  <si>
    <t>FJBYYJ8J0</t>
  </si>
  <si>
    <t>STAR ASIA INVESTMENT CORP</t>
  </si>
  <si>
    <t>LMB80RZK9</t>
  </si>
  <si>
    <t>FIBRA MACQUARIE MEXICO</t>
  </si>
  <si>
    <t>MXN</t>
  </si>
  <si>
    <t>LMB87Y2V9</t>
  </si>
  <si>
    <t>TF ADMINISTRADORA INDUSTRIAL S</t>
  </si>
  <si>
    <t>FA6889101</t>
  </si>
  <si>
    <t>TAIWAN SEMICONDUCTOR MANUFACTU</t>
  </si>
  <si>
    <t>TWD</t>
  </si>
  <si>
    <t>AN6152523</t>
  </si>
  <si>
    <t>CONTACT ENERGY LTD</t>
  </si>
  <si>
    <t>NZD</t>
  </si>
  <si>
    <t>ANB0H0BC1</t>
  </si>
  <si>
    <t>VECTOR LTD</t>
  </si>
  <si>
    <t>SN7133606</t>
  </si>
  <si>
    <t>EQUINOR ASA</t>
  </si>
  <si>
    <t>NOK</t>
  </si>
  <si>
    <t>SNB11HK30</t>
  </si>
  <si>
    <t>NORSK HYDRO ASA</t>
  </si>
  <si>
    <t>SNBJ0DP44</t>
  </si>
  <si>
    <t>ADEVINTA ASA</t>
  </si>
  <si>
    <t>EXB79WC12</t>
  </si>
  <si>
    <t>STARWOOD EUROPEAN REAL ESTAT</t>
  </si>
  <si>
    <t>EXBBHX2H8</t>
  </si>
  <si>
    <t>RENEWABLES INFRASTRUCTURE GR</t>
  </si>
  <si>
    <t>EXBPGJYV3</t>
  </si>
  <si>
    <t>EXBN4F7N7</t>
  </si>
  <si>
    <t>TUI AG ORD REG SHS NPV (DI)</t>
  </si>
  <si>
    <t>EXBJL5FH3</t>
  </si>
  <si>
    <t>JLEN ENVIRONMENTAL ASSETS GR</t>
  </si>
  <si>
    <t>EXBV54HY8</t>
  </si>
  <si>
    <t>SEQUOIA ECONOMIC INFRASTRUCT</t>
  </si>
  <si>
    <t>EX0182702</t>
  </si>
  <si>
    <t>CRH PLC</t>
  </si>
  <si>
    <t>EXB19NLV9</t>
  </si>
  <si>
    <t>EXPERIAN PLC</t>
  </si>
  <si>
    <t>EXB0LCW07</t>
  </si>
  <si>
    <t>HIKMA PHARMACEUTICALS PLC</t>
  </si>
  <si>
    <t>EXB9895B6</t>
  </si>
  <si>
    <t>COCA-COLA HBC AG</t>
  </si>
  <si>
    <t>EX0136708</t>
  </si>
  <si>
    <t>BRITISH LAND CO PLC/THE</t>
  </si>
  <si>
    <t>EX0237407</t>
  </si>
  <si>
    <t>DIAGEO PLC</t>
  </si>
  <si>
    <t>EX0263494</t>
  </si>
  <si>
    <t>BAE SYSTEMS PLC</t>
  </si>
  <si>
    <t>EX0330863</t>
  </si>
  <si>
    <t>SPECTRIS PLC</t>
  </si>
  <si>
    <t>EX0540529</t>
  </si>
  <si>
    <t>HSBC HOLDINGS PLC</t>
  </si>
  <si>
    <t>EX0790876</t>
  </si>
  <si>
    <t>SSE PLC</t>
  </si>
  <si>
    <t>EX0798051</t>
  </si>
  <si>
    <t>BP PLC</t>
  </si>
  <si>
    <t>EX0822018</t>
  </si>
  <si>
    <t>DS SMITH PLC</t>
  </si>
  <si>
    <t>EX0989528</t>
  </si>
  <si>
    <t>ASTRAZENECA PLC</t>
  </si>
  <si>
    <t>EX3174300</t>
  </si>
  <si>
    <t>BURBERRY GROUP PLC</t>
  </si>
  <si>
    <t>EXB06QFB8</t>
  </si>
  <si>
    <t>IG GROUP HOLDINGS PLC</t>
  </si>
  <si>
    <t>EXB10RZP7</t>
  </si>
  <si>
    <t>UNILEVER PLC</t>
  </si>
  <si>
    <t>EXB1722W6</t>
  </si>
  <si>
    <t>JET2 PLC</t>
  </si>
  <si>
    <t>EXB1WY232</t>
  </si>
  <si>
    <t>SMITHS GROUP PLC</t>
  </si>
  <si>
    <t>EXB24CGK6</t>
  </si>
  <si>
    <t>RECKITT BENCKISER GROUP PLC</t>
  </si>
  <si>
    <t>EXB2B0DG6</t>
  </si>
  <si>
    <t>RELX PLC</t>
  </si>
  <si>
    <t>EXB4WFW75</t>
  </si>
  <si>
    <t>LONDONMETRIC PROPERTY PLC</t>
  </si>
  <si>
    <t>EXB5N0P81</t>
  </si>
  <si>
    <t>JOHN WOOD GROUP PLC</t>
  </si>
  <si>
    <t>EXB8KF9B6</t>
  </si>
  <si>
    <t>WPP PLC</t>
  </si>
  <si>
    <t>EXBD6K458</t>
  </si>
  <si>
    <t>COMPASS GROUP PLC</t>
  </si>
  <si>
    <t>EXBG49KP6</t>
  </si>
  <si>
    <t>TRITAX BIG BOX REIT PLC</t>
  </si>
  <si>
    <t>EXBGHVZM4</t>
  </si>
  <si>
    <t>SDCL ENERGY EFFICIENCY INCOME</t>
  </si>
  <si>
    <t>EXBHJYC07</t>
  </si>
  <si>
    <t>INTERCONTINENTAL HOTELS GROUP</t>
  </si>
  <si>
    <t>EXBJ1DLW8</t>
  </si>
  <si>
    <t>MAN GROUP PLC/JERSEY</t>
  </si>
  <si>
    <t>EXBJDQQ84</t>
  </si>
  <si>
    <t>WATCHES OF SWITZERLAND GROUP P</t>
  </si>
  <si>
    <t>EXBJP5HK0</t>
  </si>
  <si>
    <t>HOME REIT PLC</t>
  </si>
  <si>
    <t>EXBLGZ985</t>
  </si>
  <si>
    <t>TESCO PLC</t>
  </si>
  <si>
    <t>EXBN7SWP3</t>
  </si>
  <si>
    <t>GSK PLC</t>
  </si>
  <si>
    <t>EXBP6MXD8</t>
  </si>
  <si>
    <t>SHELL PLC</t>
  </si>
  <si>
    <t>EXBP92CJ9</t>
  </si>
  <si>
    <t>TATE &amp; LYLE PLC</t>
  </si>
  <si>
    <t>EXBPQY8M8</t>
  </si>
  <si>
    <t>AVIVA PLC</t>
  </si>
  <si>
    <t>EXBVGBWW7</t>
  </si>
  <si>
    <t>ASSURA PLC</t>
  </si>
  <si>
    <t>EXBY9D0Y6</t>
  </si>
  <si>
    <t>DIRECT LINE INSURANCE GROUP PL</t>
  </si>
  <si>
    <t>EXBYQ46T2</t>
  </si>
  <si>
    <t>LXI REIT PLC</t>
  </si>
  <si>
    <t>EXBYV8MN2</t>
  </si>
  <si>
    <t>URBAN LOGISTICS REIT PLC</t>
  </si>
  <si>
    <t>EXBYW0PQ8</t>
  </si>
  <si>
    <t>LAND SECURITIES GROUP PLC</t>
  </si>
  <si>
    <t>FM6175208</t>
  </si>
  <si>
    <t>DBS GROUP HOLDINGS LTD</t>
  </si>
  <si>
    <t>SGD</t>
  </si>
  <si>
    <t>FM6563874</t>
  </si>
  <si>
    <t>CAPITALAND ASCENDAS REIT</t>
  </si>
  <si>
    <t>FM6811737</t>
  </si>
  <si>
    <t>SINGAPORE AIRLINES LTD</t>
  </si>
  <si>
    <t>FM6916783</t>
  </si>
  <si>
    <t>UNITED OVERSEAS BANK LTD</t>
  </si>
  <si>
    <t>FMB0D6P42</t>
  </si>
  <si>
    <t>MAPLETREE LOGISTICS TRUST</t>
  </si>
  <si>
    <t>FMB0F9V21</t>
  </si>
  <si>
    <t>OVERSEA-CHINESE BANKING CORP L</t>
  </si>
  <si>
    <t>FMB17NZ49</t>
  </si>
  <si>
    <t>FRASERS CENTREPOINT TRUST</t>
  </si>
  <si>
    <t>FMB1HL3P0</t>
  </si>
  <si>
    <t>CAPITALAND CHINA TRUST</t>
  </si>
  <si>
    <t>FMB23DMQ8</t>
  </si>
  <si>
    <t>CAPITALAND INDIA TRUST</t>
  </si>
  <si>
    <t>FMB4LR5Q2</t>
  </si>
  <si>
    <t>MAPLETREE INDUSTRIAL TRUST</t>
  </si>
  <si>
    <t>FMBF5GLW8</t>
  </si>
  <si>
    <t>NETLINK NBN TRUST</t>
  </si>
  <si>
    <t>FMBYYFHZ5</t>
  </si>
  <si>
    <t>FRASERS LOGISTICS &amp; COMMERCIAL</t>
  </si>
  <si>
    <t>SSBYZF9J2</t>
  </si>
  <si>
    <t>NORDEA BANK ABP</t>
  </si>
  <si>
    <t>SEK</t>
  </si>
  <si>
    <t>SS4846522</t>
  </si>
  <si>
    <t>SWEDBANK AB</t>
  </si>
  <si>
    <t>SS5469555</t>
  </si>
  <si>
    <t>SAAB AB</t>
  </si>
  <si>
    <t>SSB0M42T0</t>
  </si>
  <si>
    <t>ELEKTA AB</t>
  </si>
  <si>
    <t>SSB1CC9H0</t>
  </si>
  <si>
    <t>SWEDISH ORPHAN BIOVITRUM AB</t>
  </si>
  <si>
    <t>SSB1Q3J35</t>
  </si>
  <si>
    <t>SKF AB</t>
  </si>
  <si>
    <t>SSB1QH836</t>
  </si>
  <si>
    <t>VOLVO AB</t>
  </si>
  <si>
    <t>SSBD7Y735</t>
  </si>
  <si>
    <t>SAMHALLSBYGGNADSBOLAGET I NORD</t>
  </si>
  <si>
    <t>SSBMD58R7</t>
  </si>
  <si>
    <t>EPIROC AB</t>
  </si>
  <si>
    <t>SSBMV7PQ6</t>
  </si>
  <si>
    <t>INVESTOR AB</t>
  </si>
  <si>
    <t>SSBYPC1T6</t>
  </si>
  <si>
    <t>ASSA ABLOY AB</t>
  </si>
  <si>
    <t>ES5983816</t>
  </si>
  <si>
    <t>ZURICH INSURANCE GROUP AG</t>
  </si>
  <si>
    <t>CHF</t>
  </si>
  <si>
    <t>ES7103066</t>
  </si>
  <si>
    <t>NOVARTIS AG</t>
  </si>
  <si>
    <t>ES7108891</t>
  </si>
  <si>
    <t>ABB LTD</t>
  </si>
  <si>
    <t>ES7110384</t>
  </si>
  <si>
    <t>ROCHE HOLDING AG</t>
  </si>
  <si>
    <t>ES7110756</t>
  </si>
  <si>
    <t>HOLCIM AG</t>
  </si>
  <si>
    <t>ES7123874</t>
  </si>
  <si>
    <t>NESTLE SA</t>
  </si>
  <si>
    <t>ES7124591</t>
  </si>
  <si>
    <t>BALOISE HOLDING AG</t>
  </si>
  <si>
    <t>ES7147899</t>
  </si>
  <si>
    <t>TEMENOS AG</t>
  </si>
  <si>
    <t>ES7333374</t>
  </si>
  <si>
    <t>LONZA GROUP AG</t>
  </si>
  <si>
    <t>ES7437803</t>
  </si>
  <si>
    <t>SWISS LIFE HOLDING AG</t>
  </si>
  <si>
    <t>ESB142S69</t>
  </si>
  <si>
    <t>KUEHNE + NAGEL INTERNATIONAL A</t>
  </si>
  <si>
    <t>ESB4R2R51</t>
  </si>
  <si>
    <t>JULIUS BAER GROUP LTD</t>
  </si>
  <si>
    <t>ESBCRWZ17</t>
  </si>
  <si>
    <t>CIE FINANCIERE RICHEMONT SA</t>
  </si>
  <si>
    <t>ESBJT1GR2</t>
  </si>
  <si>
    <t>ALCON INC</t>
  </si>
  <si>
    <t>ESBJYLTQ0</t>
  </si>
  <si>
    <t>MEDACTA GROUP SA</t>
  </si>
  <si>
    <t>ESBM8J5G5</t>
  </si>
  <si>
    <t>GEORG FISCHER AG</t>
  </si>
  <si>
    <t>ESBRJL171</t>
  </si>
  <si>
    <t>UBS GROUP AG</t>
  </si>
  <si>
    <t>G0450A105</t>
  </si>
  <si>
    <t>ARCH CAPITAL GROUP LTD</t>
  </si>
  <si>
    <t>G3922B107</t>
  </si>
  <si>
    <t>GENPACT LTD</t>
  </si>
  <si>
    <t>G5269C101</t>
  </si>
  <si>
    <t>KINIKSA PHARMACEUTICALS LTD</t>
  </si>
  <si>
    <t>G31249108</t>
  </si>
  <si>
    <t>ESTABLISHMENT LABS HOLDINGS IN</t>
  </si>
  <si>
    <t>11284V105</t>
  </si>
  <si>
    <t>BROOKFIELD RENEWABLE CORP</t>
  </si>
  <si>
    <t>136375102</t>
  </si>
  <si>
    <t>29250N105</t>
  </si>
  <si>
    <t>575385109</t>
  </si>
  <si>
    <t>MASONITE INTERNATIONAL CORP</t>
  </si>
  <si>
    <t>74935Q107</t>
  </si>
  <si>
    <t>RB GLOBAL INC</t>
  </si>
  <si>
    <t>81141R100</t>
  </si>
  <si>
    <t>SEA LTD</t>
  </si>
  <si>
    <t>G17766109</t>
  </si>
  <si>
    <t>CAMBIUM NETWORKS CORP</t>
  </si>
  <si>
    <t>806857108</t>
  </si>
  <si>
    <t>SCHLUMBERGER LTD</t>
  </si>
  <si>
    <t>04351P101</t>
  </si>
  <si>
    <t>ASCENDIS PHARMA A/S</t>
  </si>
  <si>
    <t>670100205</t>
  </si>
  <si>
    <t>464287465</t>
  </si>
  <si>
    <t>ISHARES MSCI EAFE ETF</t>
  </si>
  <si>
    <t>G02602103</t>
  </si>
  <si>
    <t>AMDOCS LTD</t>
  </si>
  <si>
    <t>FM6472118</t>
  </si>
  <si>
    <t>JARDINE MATHESON HOLDINGS LTD</t>
  </si>
  <si>
    <t>G0176J109</t>
  </si>
  <si>
    <t>ALLEGION PLC</t>
  </si>
  <si>
    <t>G0403H108</t>
  </si>
  <si>
    <t>AON PLC</t>
  </si>
  <si>
    <t>G1151C101</t>
  </si>
  <si>
    <t>ACCENTURE PLC</t>
  </si>
  <si>
    <t>G25508105</t>
  </si>
  <si>
    <t>G29183103</t>
  </si>
  <si>
    <t>EATON CORP PLC</t>
  </si>
  <si>
    <t>G54950103</t>
  </si>
  <si>
    <t>G5960L103</t>
  </si>
  <si>
    <t>MEDTRONIC PLC</t>
  </si>
  <si>
    <t>G7S00T104</t>
  </si>
  <si>
    <t>PENTAIR PLC</t>
  </si>
  <si>
    <t>G8994E103</t>
  </si>
  <si>
    <t>TRANE TECHNOLOGIES PLC</t>
  </si>
  <si>
    <t>NAB01ZKD3</t>
  </si>
  <si>
    <t>M4R82T106</t>
  </si>
  <si>
    <t>FIVERR INTERNATIONAL LTD</t>
  </si>
  <si>
    <t>M6158M104</t>
  </si>
  <si>
    <t>ITURAN LOCATION AND CONTROL LT</t>
  </si>
  <si>
    <t>M81873107</t>
  </si>
  <si>
    <t>RADWARE LTD</t>
  </si>
  <si>
    <t>M98068105</t>
  </si>
  <si>
    <t>WIX.COM LTD</t>
  </si>
  <si>
    <t>92932M101</t>
  </si>
  <si>
    <t>WNS HOLDINGS LTD</t>
  </si>
  <si>
    <t>400501102</t>
  </si>
  <si>
    <t>GRUPO AEROPORTUARIO DEL CENTRO</t>
  </si>
  <si>
    <t>400506101</t>
  </si>
  <si>
    <t>GRUPO AEROPORTUARIO DEL PACIFI</t>
  </si>
  <si>
    <t>04016X101</t>
  </si>
  <si>
    <t>NAB3P7N24</t>
  </si>
  <si>
    <t>SBERBANK OF RUSSIA PJSC</t>
  </si>
  <si>
    <t>NABYSW6M3</t>
  </si>
  <si>
    <t>MMC NORILSK NICKEL PJSC</t>
  </si>
  <si>
    <t>294821608</t>
  </si>
  <si>
    <t>TELEFONAKTIEBOLAGET LM ERICSSO</t>
  </si>
  <si>
    <t>H1467J104</t>
  </si>
  <si>
    <t>CHUBB LTD</t>
  </si>
  <si>
    <t>H2906T109</t>
  </si>
  <si>
    <t>GARMIN LTD</t>
  </si>
  <si>
    <t>046353108</t>
  </si>
  <si>
    <t>636274409</t>
  </si>
  <si>
    <t>NATIONAL GRID PLC</t>
  </si>
  <si>
    <t>EXBPDYBS5</t>
  </si>
  <si>
    <t>HSBC BANK 0% NTS</t>
  </si>
  <si>
    <t>001055102</t>
  </si>
  <si>
    <t>AFLAC INC</t>
  </si>
  <si>
    <t>002824100</t>
  </si>
  <si>
    <t>ABBOTT LABORATORIES</t>
  </si>
  <si>
    <t>004225108</t>
  </si>
  <si>
    <t>ACADIA PHARMACEUTICALS INC</t>
  </si>
  <si>
    <t>004498101</t>
  </si>
  <si>
    <t>ACI WORLDWIDE INC</t>
  </si>
  <si>
    <t>00507V109</t>
  </si>
  <si>
    <t>ACTIVISION BLIZZARD INC</t>
  </si>
  <si>
    <t>00724F101</t>
  </si>
  <si>
    <t>ADOBE INC</t>
  </si>
  <si>
    <t>00846U101</t>
  </si>
  <si>
    <t>AGILENT TECHNOLOGIES INC</t>
  </si>
  <si>
    <t>008492100</t>
  </si>
  <si>
    <t>009158106</t>
  </si>
  <si>
    <t>00971T101</t>
  </si>
  <si>
    <t>AKAMAI TECHNOLOGIES INC</t>
  </si>
  <si>
    <t>02079K107</t>
  </si>
  <si>
    <t>ALPHABET INC</t>
  </si>
  <si>
    <t>02079K305</t>
  </si>
  <si>
    <t>02209S103</t>
  </si>
  <si>
    <t>ALTRIA GROUP INC</t>
  </si>
  <si>
    <t>023135106</t>
  </si>
  <si>
    <t>AMAZON.COM INC</t>
  </si>
  <si>
    <t>024013104</t>
  </si>
  <si>
    <t>AMERICAN ASSETS TRUST INC</t>
  </si>
  <si>
    <t>025537101</t>
  </si>
  <si>
    <t>031100100</t>
  </si>
  <si>
    <t>AMETEK INC</t>
  </si>
  <si>
    <t>031162100</t>
  </si>
  <si>
    <t>AMGEN INC</t>
  </si>
  <si>
    <t>03152W109</t>
  </si>
  <si>
    <t>AMICUS THERAPEUTICS INC</t>
  </si>
  <si>
    <t>032095101</t>
  </si>
  <si>
    <t>AMPHENOL CORP</t>
  </si>
  <si>
    <t>032654105</t>
  </si>
  <si>
    <t>ANALOG DEVICES INC</t>
  </si>
  <si>
    <t>03662Q105</t>
  </si>
  <si>
    <t>ANSYS INC</t>
  </si>
  <si>
    <t>036752103</t>
  </si>
  <si>
    <t>ELEVANCE HEALTH INC</t>
  </si>
  <si>
    <t>03750L109</t>
  </si>
  <si>
    <t>APARTMENT INCOME REIT CORP</t>
  </si>
  <si>
    <t>037833100</t>
  </si>
  <si>
    <t>APPLE INC</t>
  </si>
  <si>
    <t>03784Y200</t>
  </si>
  <si>
    <t>APPLE HOSPITALITY REIT INC</t>
  </si>
  <si>
    <t>038336103</t>
  </si>
  <si>
    <t>APTARGROUP INC</t>
  </si>
  <si>
    <t>039483102</t>
  </si>
  <si>
    <t>ARCHER-DANIELS-MIDLAND CO</t>
  </si>
  <si>
    <t>04206A101</t>
  </si>
  <si>
    <t>ARLO TECHNOLOGIES INC</t>
  </si>
  <si>
    <t>04208T108</t>
  </si>
  <si>
    <t>04247X102</t>
  </si>
  <si>
    <t>ARMSTRONG WORLD INDUSTRIES INC</t>
  </si>
  <si>
    <t>049560105</t>
  </si>
  <si>
    <t>ATMOS ENERGY CORP</t>
  </si>
  <si>
    <t>053015103</t>
  </si>
  <si>
    <t>AUTOMATIC DATA PROCESSING INC</t>
  </si>
  <si>
    <t>053332102</t>
  </si>
  <si>
    <t>AUTOZONE INC</t>
  </si>
  <si>
    <t>053484101</t>
  </si>
  <si>
    <t>05465C100</t>
  </si>
  <si>
    <t>AXOS FINANCIAL INC</t>
  </si>
  <si>
    <t>05605H100</t>
  </si>
  <si>
    <t>BWX TECHNOLOGIES INC</t>
  </si>
  <si>
    <t>06417N103</t>
  </si>
  <si>
    <t>BANK OZK</t>
  </si>
  <si>
    <t>084423102</t>
  </si>
  <si>
    <t>W R BERKLEY CORP</t>
  </si>
  <si>
    <t>084670702</t>
  </si>
  <si>
    <t>BERKSHIRE HATHAWAY INC</t>
  </si>
  <si>
    <t>09058V103</t>
  </si>
  <si>
    <t>BIOCRYST PHARMACEUTICALS INC</t>
  </si>
  <si>
    <t>09247X101</t>
  </si>
  <si>
    <t>BLACKROCK INC</t>
  </si>
  <si>
    <t>099502106</t>
  </si>
  <si>
    <t>BOOZ ALLEN HAMILTON HOLDING CO</t>
  </si>
  <si>
    <t>101137107</t>
  </si>
  <si>
    <t>BOSTON SCIENTIFIC CORP</t>
  </si>
  <si>
    <t>11120U105</t>
  </si>
  <si>
    <t>BRIXMOR PROPERTY GROUP INC</t>
  </si>
  <si>
    <t>11135F101</t>
  </si>
  <si>
    <t>BROADCOM INC</t>
  </si>
  <si>
    <t>115236101</t>
  </si>
  <si>
    <t>BROWN &amp; BROWN INC</t>
  </si>
  <si>
    <t>115637100</t>
  </si>
  <si>
    <t>BROWN-FORMAN CORP</t>
  </si>
  <si>
    <t>115637209</t>
  </si>
  <si>
    <t>12503M108</t>
  </si>
  <si>
    <t>CBOE GLOBAL MARKETS INC</t>
  </si>
  <si>
    <t>12541W209</t>
  </si>
  <si>
    <t>CH ROBINSON WORLDWIDE INC</t>
  </si>
  <si>
    <t>12572Q105</t>
  </si>
  <si>
    <t>CME GROUP INC</t>
  </si>
  <si>
    <t>126117100</t>
  </si>
  <si>
    <t>CNA FINANCIAL CORP</t>
  </si>
  <si>
    <t>126408103</t>
  </si>
  <si>
    <t>CSX CORP</t>
  </si>
  <si>
    <t>127190304</t>
  </si>
  <si>
    <t>CACI INTERNATIONAL INC</t>
  </si>
  <si>
    <t>127387108</t>
  </si>
  <si>
    <t>CADENCE DESIGN SYSTEMS INC</t>
  </si>
  <si>
    <t>14174T107</t>
  </si>
  <si>
    <t>CARETRUST REIT INC</t>
  </si>
  <si>
    <t>147528103</t>
  </si>
  <si>
    <t>CASEY'S GENERAL STORES INC</t>
  </si>
  <si>
    <t>156492100</t>
  </si>
  <si>
    <t>CENTURY CASINOS INC</t>
  </si>
  <si>
    <t>157210105</t>
  </si>
  <si>
    <t>CEVA INC</t>
  </si>
  <si>
    <t>16359R103</t>
  </si>
  <si>
    <t>CHEMED CORP</t>
  </si>
  <si>
    <t>166764100</t>
  </si>
  <si>
    <t>CHEVRON CORP</t>
  </si>
  <si>
    <t>171340102</t>
  </si>
  <si>
    <t>CHURCH &amp; DWIGHT CO INC</t>
  </si>
  <si>
    <t>17275R102</t>
  </si>
  <si>
    <t>CISCO SYSTEMS INC</t>
  </si>
  <si>
    <t>172908105</t>
  </si>
  <si>
    <t>CINTAS CORP</t>
  </si>
  <si>
    <t>18539C105</t>
  </si>
  <si>
    <t>CLEARWAY ENERGY INC</t>
  </si>
  <si>
    <t>191216100</t>
  </si>
  <si>
    <t>COCA-COLA CO/THE</t>
  </si>
  <si>
    <t>192446102</t>
  </si>
  <si>
    <t>COGNIZANT TECHNOLOGY SOLUTIONS</t>
  </si>
  <si>
    <t>194162103</t>
  </si>
  <si>
    <t>COLGATE-PALMOLIVE CO</t>
  </si>
  <si>
    <t>198516106</t>
  </si>
  <si>
    <t>COLUMBIA SPORTSWEAR CO</t>
  </si>
  <si>
    <t>20030N101</t>
  </si>
  <si>
    <t>200525103</t>
  </si>
  <si>
    <t>COMMERCE BANCSHARES INC/MO</t>
  </si>
  <si>
    <t>20369C106</t>
  </si>
  <si>
    <t>COMMUNITY HEALTHCARE TRUST INC</t>
  </si>
  <si>
    <t>20848V105</t>
  </si>
  <si>
    <t>CONSENSUS CLOUD SOLUTIONS INC</t>
  </si>
  <si>
    <t>217204106</t>
  </si>
  <si>
    <t>COPART INC</t>
  </si>
  <si>
    <t>22160K105</t>
  </si>
  <si>
    <t>COSTCO WHOLESALE CORP</t>
  </si>
  <si>
    <t>22160N109</t>
  </si>
  <si>
    <t>COSTAR GROUP INC</t>
  </si>
  <si>
    <t>22822V101</t>
  </si>
  <si>
    <t>229663109</t>
  </si>
  <si>
    <t>CUBESMART</t>
  </si>
  <si>
    <t>231021106</t>
  </si>
  <si>
    <t>CUMMINS INC</t>
  </si>
  <si>
    <t>23345M107</t>
  </si>
  <si>
    <t>DT MIDSTREAM INC</t>
  </si>
  <si>
    <t>235851102</t>
  </si>
  <si>
    <t>DANAHER CORP</t>
  </si>
  <si>
    <t>25400W102</t>
  </si>
  <si>
    <t>DIGITAL TURBINE INC</t>
  </si>
  <si>
    <t>25659T107</t>
  </si>
  <si>
    <t>DOLBY LABORATORIES INC</t>
  </si>
  <si>
    <t>256677105</t>
  </si>
  <si>
    <t>DOLLAR GENERAL CORP</t>
  </si>
  <si>
    <t>25746U109</t>
  </si>
  <si>
    <t>25754A201</t>
  </si>
  <si>
    <t>DOMINO'S PIZZA INC</t>
  </si>
  <si>
    <t>257651109</t>
  </si>
  <si>
    <t>DONALDSON CO INC</t>
  </si>
  <si>
    <t>25787G100</t>
  </si>
  <si>
    <t>DONNELLEY FINANCIAL SOLUTIONS</t>
  </si>
  <si>
    <t>260003108</t>
  </si>
  <si>
    <t>DOVER CORP</t>
  </si>
  <si>
    <t>26441C204</t>
  </si>
  <si>
    <t>26622P107</t>
  </si>
  <si>
    <t>DOXIMITY INC</t>
  </si>
  <si>
    <t>26884U109</t>
  </si>
  <si>
    <t>EPR PROPERTIES</t>
  </si>
  <si>
    <t>278865100</t>
  </si>
  <si>
    <t>ECOLAB INC</t>
  </si>
  <si>
    <t>28176E108</t>
  </si>
  <si>
    <t>EDWARDS LIFESCIENCES CORP</t>
  </si>
  <si>
    <t>285512109</t>
  </si>
  <si>
    <t>ELECTRONIC ARTS INC</t>
  </si>
  <si>
    <t>29084Q100</t>
  </si>
  <si>
    <t>EMCOR GROUP INC</t>
  </si>
  <si>
    <t>291011104</t>
  </si>
  <si>
    <t>EMERSON ELECTRIC CO</t>
  </si>
  <si>
    <t>29273V100</t>
  </si>
  <si>
    <t>293792107</t>
  </si>
  <si>
    <t>ENTERPRISE PRODUCTS PARTNERS L</t>
  </si>
  <si>
    <t>29670E107</t>
  </si>
  <si>
    <t>ESSENTIAL PROPERTIES REALTY TR</t>
  </si>
  <si>
    <t>298736109</t>
  </si>
  <si>
    <t>EURONET WORLDWIDE INC</t>
  </si>
  <si>
    <t>29975E109</t>
  </si>
  <si>
    <t>EVENTBRITE INC</t>
  </si>
  <si>
    <t>30034W106</t>
  </si>
  <si>
    <t>EVERGY INC</t>
  </si>
  <si>
    <t>30040W108</t>
  </si>
  <si>
    <t>EVERSOURCE ENERGY</t>
  </si>
  <si>
    <t>30052C107</t>
  </si>
  <si>
    <t>EVOLUS INC</t>
  </si>
  <si>
    <t>302130109</t>
  </si>
  <si>
    <t>EXPEDITORS INTERNATIONAL OF WA</t>
  </si>
  <si>
    <t>30225T102</t>
  </si>
  <si>
    <t>EXTRA SPACE STORAGE INC</t>
  </si>
  <si>
    <t>30231G102</t>
  </si>
  <si>
    <t>EXXON MOBIL CORP</t>
  </si>
  <si>
    <t>302941109</t>
  </si>
  <si>
    <t>FTI CONSULTING INC</t>
  </si>
  <si>
    <t>30303M102</t>
  </si>
  <si>
    <t>META PLATFORMS INC</t>
  </si>
  <si>
    <t>303075105</t>
  </si>
  <si>
    <t>FACTSET RESEARCH SYSTEMS INC</t>
  </si>
  <si>
    <t>311900104</t>
  </si>
  <si>
    <t>FASTENAL CO</t>
  </si>
  <si>
    <t>313148306</t>
  </si>
  <si>
    <t>FEDERAL AGRICULTURAL MORTGAGE</t>
  </si>
  <si>
    <t>315616102</t>
  </si>
  <si>
    <t>F5 INC</t>
  </si>
  <si>
    <t>343498101</t>
  </si>
  <si>
    <t>FLOWERS FOODS INC</t>
  </si>
  <si>
    <t>35086T109</t>
  </si>
  <si>
    <t>FOUR CORNERS PROPERTY TRUST IN</t>
  </si>
  <si>
    <t>353469109</t>
  </si>
  <si>
    <t>FRANKLIN COVEY CO</t>
  </si>
  <si>
    <t>36262G101</t>
  </si>
  <si>
    <t>GXO LOGISTICS INC</t>
  </si>
  <si>
    <t>363576109</t>
  </si>
  <si>
    <t>ARTHUR J GALLAGHER &amp; CO</t>
  </si>
  <si>
    <t>36467J108</t>
  </si>
  <si>
    <t>GAMING AND LEISURE PROPERTIES</t>
  </si>
  <si>
    <t>369550108</t>
  </si>
  <si>
    <t>GENERAL DYNAMICS CORP</t>
  </si>
  <si>
    <t>370334104</t>
  </si>
  <si>
    <t>GENERAL MILLS INC</t>
  </si>
  <si>
    <t>371901109</t>
  </si>
  <si>
    <t>GENTEX CORP</t>
  </si>
  <si>
    <t>375558103</t>
  </si>
  <si>
    <t>GILEAD SCIENCES INC</t>
  </si>
  <si>
    <t>37959E102</t>
  </si>
  <si>
    <t>GLOBE LIFE INC</t>
  </si>
  <si>
    <t>384109104</t>
  </si>
  <si>
    <t>GRACO INC</t>
  </si>
  <si>
    <t>384802104</t>
  </si>
  <si>
    <t>WW GRAINGER INC</t>
  </si>
  <si>
    <t>40434L105</t>
  </si>
  <si>
    <t>HP INC</t>
  </si>
  <si>
    <t>410867105</t>
  </si>
  <si>
    <t>HANOVER INSURANCE GROUP INC/TH</t>
  </si>
  <si>
    <t>416515104</t>
  </si>
  <si>
    <t>HARTFORD FINANCIAL SERVICES GR</t>
  </si>
  <si>
    <t>42226K105</t>
  </si>
  <si>
    <t>HEALTHCARE REALTY TRUST INC</t>
  </si>
  <si>
    <t>42250P103</t>
  </si>
  <si>
    <t>HEALTHPEAK PROPERTIES INC</t>
  </si>
  <si>
    <t>422806109</t>
  </si>
  <si>
    <t>HEICO CORP</t>
  </si>
  <si>
    <t>422806208</t>
  </si>
  <si>
    <t>426281101</t>
  </si>
  <si>
    <t>JACK HENRY &amp; ASSOCIATES INC</t>
  </si>
  <si>
    <t>427866108</t>
  </si>
  <si>
    <t>HERSHEY CO/THE</t>
  </si>
  <si>
    <t>431284108</t>
  </si>
  <si>
    <t>HIGHWOODS PROPERTIES INC</t>
  </si>
  <si>
    <t>437076102</t>
  </si>
  <si>
    <t>HOME DEPOT INC/THE</t>
  </si>
  <si>
    <t>438516106</t>
  </si>
  <si>
    <t>HONEYWELL INTERNATIONAL INC</t>
  </si>
  <si>
    <t>440452100</t>
  </si>
  <si>
    <t>HORMEL FOODS CORP</t>
  </si>
  <si>
    <t>441593100</t>
  </si>
  <si>
    <t>HOULIHAN LOKEY INC</t>
  </si>
  <si>
    <t>443510607</t>
  </si>
  <si>
    <t>HUBBELL INC</t>
  </si>
  <si>
    <t>445658107</t>
  </si>
  <si>
    <t>JB HUNT TRANSPORT SERVICES INC</t>
  </si>
  <si>
    <t>45167R104</t>
  </si>
  <si>
    <t>IDEX CORP</t>
  </si>
  <si>
    <t>45168D104</t>
  </si>
  <si>
    <t>IDEXX LABORATORIES INC</t>
  </si>
  <si>
    <t>452308109</t>
  </si>
  <si>
    <t>ILLINOIS TOOL WORKS INC</t>
  </si>
  <si>
    <t>45688C107</t>
  </si>
  <si>
    <t>INGEVITY CORP</t>
  </si>
  <si>
    <t>457669307</t>
  </si>
  <si>
    <t>INSMED INC</t>
  </si>
  <si>
    <t>45866F104</t>
  </si>
  <si>
    <t>INTERCONTINENTAL EXCHANGE INC</t>
  </si>
  <si>
    <t>46120E602</t>
  </si>
  <si>
    <t>INTUITIVE SURGICAL INC</t>
  </si>
  <si>
    <t>462260100</t>
  </si>
  <si>
    <t>IOVANCE BIOTHERAPEUTICS INC</t>
  </si>
  <si>
    <t>46625H100</t>
  </si>
  <si>
    <t>478160104</t>
  </si>
  <si>
    <t>JOHNSON &amp; JOHNSON</t>
  </si>
  <si>
    <t>48123V102</t>
  </si>
  <si>
    <t>ZIFF DAVIS INC</t>
  </si>
  <si>
    <t>48251K100</t>
  </si>
  <si>
    <t>KKR REAL ESTATE FINANCE TRUST</t>
  </si>
  <si>
    <t>48576A100</t>
  </si>
  <si>
    <t>KARUNA THERAPEUTICS INC</t>
  </si>
  <si>
    <t>487836108</t>
  </si>
  <si>
    <t>KELLANOVA</t>
  </si>
  <si>
    <t>49338L103</t>
  </si>
  <si>
    <t>KEYSIGHT TECHNOLOGIES INC</t>
  </si>
  <si>
    <t>494368103</t>
  </si>
  <si>
    <t>KIMBERLY-CLARK CORP</t>
  </si>
  <si>
    <t>49446R109</t>
  </si>
  <si>
    <t>49456B101</t>
  </si>
  <si>
    <t>KINDER MORGAN INC</t>
  </si>
  <si>
    <t>499049104</t>
  </si>
  <si>
    <t>KNIGHT-SWIFT TRANSPORTATION HO</t>
  </si>
  <si>
    <t>50189K103</t>
  </si>
  <si>
    <t>LCI INDUSTRIES</t>
  </si>
  <si>
    <t>502431109</t>
  </si>
  <si>
    <t>L3HARRIS TECHNOLOGIES INC</t>
  </si>
  <si>
    <t>515098101</t>
  </si>
  <si>
    <t>LANDSTAR SYSTEM INC</t>
  </si>
  <si>
    <t>525327102</t>
  </si>
  <si>
    <t>LEIDOS HOLDINGS INC</t>
  </si>
  <si>
    <t>526107107</t>
  </si>
  <si>
    <t>LENNOX INTERNATIONAL INC</t>
  </si>
  <si>
    <t>529043101</t>
  </si>
  <si>
    <t>LXP INDUSTRIAL TRUST</t>
  </si>
  <si>
    <t>53220K504</t>
  </si>
  <si>
    <t>LIGAND PHARMACEUTICALS INC</t>
  </si>
  <si>
    <t>532457108</t>
  </si>
  <si>
    <t>ELI LILLY &amp; CO</t>
  </si>
  <si>
    <t>533900106</t>
  </si>
  <si>
    <t>LINCOLN ELECTRIC HOLDINGS INC</t>
  </si>
  <si>
    <t>539830109</t>
  </si>
  <si>
    <t>LOCKHEED MARTIN CORP</t>
  </si>
  <si>
    <t>548661107</t>
  </si>
  <si>
    <t>LOWE'S COS INC</t>
  </si>
  <si>
    <t>55336V100</t>
  </si>
  <si>
    <t>553530106</t>
  </si>
  <si>
    <t>MSC INDUSTRIAL DIRECT CO INC</t>
  </si>
  <si>
    <t>55354G100</t>
  </si>
  <si>
    <t>MSCI INC</t>
  </si>
  <si>
    <t>57060D108</t>
  </si>
  <si>
    <t>MARKETAXESS HOLDINGS INC</t>
  </si>
  <si>
    <t>571748102</t>
  </si>
  <si>
    <t>MARSH &amp; MCLENNAN COS INC</t>
  </si>
  <si>
    <t>574599106</t>
  </si>
  <si>
    <t>MASCO CORP</t>
  </si>
  <si>
    <t>57636Q104</t>
  </si>
  <si>
    <t>MASTERCARD INC</t>
  </si>
  <si>
    <t>577933104</t>
  </si>
  <si>
    <t>MAXIMUS INC</t>
  </si>
  <si>
    <t>579780206</t>
  </si>
  <si>
    <t>MCCORMICK &amp; CO INC/MD</t>
  </si>
  <si>
    <t>580135101</t>
  </si>
  <si>
    <t>MCDONALD'S CORP</t>
  </si>
  <si>
    <t>58155Q103</t>
  </si>
  <si>
    <t>MCKESSON CORP</t>
  </si>
  <si>
    <t>58506Q109</t>
  </si>
  <si>
    <t>MEDPACE HOLDINGS INC</t>
  </si>
  <si>
    <t>58933Y105</t>
  </si>
  <si>
    <t>MERCK &amp; CO INC</t>
  </si>
  <si>
    <t>592688105</t>
  </si>
  <si>
    <t>METTLER-TOLEDO INTERNATIONAL I</t>
  </si>
  <si>
    <t>594918104</t>
  </si>
  <si>
    <t>MICROSOFT CORP</t>
  </si>
  <si>
    <t>609207105</t>
  </si>
  <si>
    <t>MONDELEZ INTERNATIONAL INC</t>
  </si>
  <si>
    <t>61174X109</t>
  </si>
  <si>
    <t>MONSTER BEVERAGE CORP</t>
  </si>
  <si>
    <t>620076307</t>
  </si>
  <si>
    <t>MOTOROLA SOLUTIONS INC</t>
  </si>
  <si>
    <t>62944T105</t>
  </si>
  <si>
    <t>NVR INC</t>
  </si>
  <si>
    <t>631103108</t>
  </si>
  <si>
    <t>NASDAQ INC</t>
  </si>
  <si>
    <t>637417106</t>
  </si>
  <si>
    <t>NNN REIT INC</t>
  </si>
  <si>
    <t>64125C109</t>
  </si>
  <si>
    <t>NEUROCRINE BIOSCIENCES INC</t>
  </si>
  <si>
    <t>651587107</t>
  </si>
  <si>
    <t>NEWMARKET CORP</t>
  </si>
  <si>
    <t>65339F101</t>
  </si>
  <si>
    <t>NEXTERA ENERGY INC</t>
  </si>
  <si>
    <t>65341B106</t>
  </si>
  <si>
    <t>NEXTERA ENERGY PARTNERS LP</t>
  </si>
  <si>
    <t>654106103</t>
  </si>
  <si>
    <t>NIKE INC</t>
  </si>
  <si>
    <t>655663102</t>
  </si>
  <si>
    <t>NORDSON CORP</t>
  </si>
  <si>
    <t>655844108</t>
  </si>
  <si>
    <t>NORFOLK SOUTHERN CORP</t>
  </si>
  <si>
    <t>666807102</t>
  </si>
  <si>
    <t>NORTHROP GRUMMAN CORP</t>
  </si>
  <si>
    <t>668074305</t>
  </si>
  <si>
    <t>NORTHWESTERN ENERGY GROUP INC</t>
  </si>
  <si>
    <t>67066G104</t>
  </si>
  <si>
    <t>NVIDIA CORP</t>
  </si>
  <si>
    <t>670837103</t>
  </si>
  <si>
    <t>OGE ENERGY CORP</t>
  </si>
  <si>
    <t>67103H107</t>
  </si>
  <si>
    <t>O'REILLY AUTOMOTIVE INC</t>
  </si>
  <si>
    <t>679580100</t>
  </si>
  <si>
    <t>OLD DOMINION FREIGHT LINE INC</t>
  </si>
  <si>
    <t>680223104</t>
  </si>
  <si>
    <t>OLD REPUBLIC INTERNATIONAL COR</t>
  </si>
  <si>
    <t>681936100</t>
  </si>
  <si>
    <t>OMEGA HEALTHCARE INVESTORS INC</t>
  </si>
  <si>
    <t>68218J103</t>
  </si>
  <si>
    <t>OMNIAB INC</t>
  </si>
  <si>
    <t>68218J202</t>
  </si>
  <si>
    <t>OMNIAB INC/OLD</t>
  </si>
  <si>
    <t>68218J301</t>
  </si>
  <si>
    <t>682680103</t>
  </si>
  <si>
    <t>68389X105</t>
  </si>
  <si>
    <t>ORACLE CORP</t>
  </si>
  <si>
    <t>68404V100</t>
  </si>
  <si>
    <t>OPTINOSE INC</t>
  </si>
  <si>
    <t>68902V107</t>
  </si>
  <si>
    <t>OTIS WORLDWIDE CORP</t>
  </si>
  <si>
    <t>690370101</t>
  </si>
  <si>
    <t>BEYOND INC</t>
  </si>
  <si>
    <t>69331C108</t>
  </si>
  <si>
    <t>PG&amp;E CORP</t>
  </si>
  <si>
    <t>69336V101</t>
  </si>
  <si>
    <t>PGT INNOVATIONS INC</t>
  </si>
  <si>
    <t>693718108</t>
  </si>
  <si>
    <t>PACCAR INC</t>
  </si>
  <si>
    <t>695127100</t>
  </si>
  <si>
    <t>PACIRA BIOSCIENCES INC</t>
  </si>
  <si>
    <t>695156109</t>
  </si>
  <si>
    <t>PACKAGING CORP OF AMERICA</t>
  </si>
  <si>
    <t>704326107</t>
  </si>
  <si>
    <t>PAYCHEX INC</t>
  </si>
  <si>
    <t>713448108</t>
  </si>
  <si>
    <t>PEPSICO INC</t>
  </si>
  <si>
    <t>717081103</t>
  </si>
  <si>
    <t>PFIZER INC</t>
  </si>
  <si>
    <t>718172109</t>
  </si>
  <si>
    <t>PHILIP MORRIS INTERNATIONAL IN</t>
  </si>
  <si>
    <t>71943U104</t>
  </si>
  <si>
    <t>PHYSICIANS REALTY TRUST</t>
  </si>
  <si>
    <t>723484101</t>
  </si>
  <si>
    <t>PINNACLE WEST CAPITAL CORP</t>
  </si>
  <si>
    <t>72651A207</t>
  </si>
  <si>
    <t>PLAINS GP HOLDINGS LP</t>
  </si>
  <si>
    <t>73278L105</t>
  </si>
  <si>
    <t>POOL CORP</t>
  </si>
  <si>
    <t>73757R102</t>
  </si>
  <si>
    <t>POSTAL REALTY TRUST INC</t>
  </si>
  <si>
    <t>74051N102</t>
  </si>
  <si>
    <t>PREMIER INC</t>
  </si>
  <si>
    <t>74112D101</t>
  </si>
  <si>
    <t>PRESTIGE CONSUMER HEALTHCARE I</t>
  </si>
  <si>
    <t>74144T108</t>
  </si>
  <si>
    <t>T ROWE PRICE GROUP INC</t>
  </si>
  <si>
    <t>742718109</t>
  </si>
  <si>
    <t>PROCTER &amp; GAMBLE CO/THE</t>
  </si>
  <si>
    <t>743315103</t>
  </si>
  <si>
    <t>PROGRESSIVE CORP/THE</t>
  </si>
  <si>
    <t>74340W103</t>
  </si>
  <si>
    <t>PROLOGIS INC</t>
  </si>
  <si>
    <t>743606105</t>
  </si>
  <si>
    <t>PROSPERITY BANCSHARES INC</t>
  </si>
  <si>
    <t>74460D109</t>
  </si>
  <si>
    <t>74587V107</t>
  </si>
  <si>
    <t>PUMA BIOTECHNOLOGY INC</t>
  </si>
  <si>
    <t>74758T303</t>
  </si>
  <si>
    <t>QUALYS INC</t>
  </si>
  <si>
    <t>74834L100</t>
  </si>
  <si>
    <t>QUEST DIAGNOSTICS INC</t>
  </si>
  <si>
    <t>749607107</t>
  </si>
  <si>
    <t>RLI CORP</t>
  </si>
  <si>
    <t>74971D101</t>
  </si>
  <si>
    <t>RPT REALTY</t>
  </si>
  <si>
    <t>74982T103</t>
  </si>
  <si>
    <t>RXO INC</t>
  </si>
  <si>
    <t>756109104</t>
  </si>
  <si>
    <t>REALTY INCOME CORP</t>
  </si>
  <si>
    <t>758750103</t>
  </si>
  <si>
    <t>REGAL REXNORD CORP</t>
  </si>
  <si>
    <t>758849103</t>
  </si>
  <si>
    <t>75886F107</t>
  </si>
  <si>
    <t>REGENERON PHARMACEUTICALS INC</t>
  </si>
  <si>
    <t>759509102</t>
  </si>
  <si>
    <t>RELIANCE STEEL &amp; ALUMINUM CO</t>
  </si>
  <si>
    <t>760759100</t>
  </si>
  <si>
    <t>REPUBLIC SERVICES INC</t>
  </si>
  <si>
    <t>761152107</t>
  </si>
  <si>
    <t>RESMED INC</t>
  </si>
  <si>
    <t>761330109</t>
  </si>
  <si>
    <t>REVANCE THERAPEUTICS INC</t>
  </si>
  <si>
    <t>770323103</t>
  </si>
  <si>
    <t>ROBERT HALF INC</t>
  </si>
  <si>
    <t>775711104</t>
  </si>
  <si>
    <t>ROLLINS INC</t>
  </si>
  <si>
    <t>776696106</t>
  </si>
  <si>
    <t>ROPER TECHNOLOGIES INC</t>
  </si>
  <si>
    <t>78409V104</t>
  </si>
  <si>
    <t>S&amp;P GLOBAL INC</t>
  </si>
  <si>
    <t>78410G104</t>
  </si>
  <si>
    <t>784117103</t>
  </si>
  <si>
    <t>SEI INVESTMENTS CO</t>
  </si>
  <si>
    <t>804395101</t>
  </si>
  <si>
    <t>806407102</t>
  </si>
  <si>
    <t>HENRY SCHEIN INC</t>
  </si>
  <si>
    <t>80689H102</t>
  </si>
  <si>
    <t>SCHNEIDER NATIONAL INC</t>
  </si>
  <si>
    <t>811543107</t>
  </si>
  <si>
    <t>SEABOARD CORP</t>
  </si>
  <si>
    <t>825690100</t>
  </si>
  <si>
    <t>SHUTTERSTOCK INC</t>
  </si>
  <si>
    <t>828806109</t>
  </si>
  <si>
    <t>SIMON PROPERTY GROUP INC</t>
  </si>
  <si>
    <t>82968B103</t>
  </si>
  <si>
    <t>SIRIUS XM HOLDINGS INC</t>
  </si>
  <si>
    <t>82982T106</t>
  </si>
  <si>
    <t>SITIME CORP</t>
  </si>
  <si>
    <t>83125X103</t>
  </si>
  <si>
    <t>SLEEP NUMBER CORP</t>
  </si>
  <si>
    <t>831865209</t>
  </si>
  <si>
    <t>A O SMITH CORP</t>
  </si>
  <si>
    <t>832696405</t>
  </si>
  <si>
    <t>J M SMUCKER CO/THE</t>
  </si>
  <si>
    <t>833034101</t>
  </si>
  <si>
    <t>SNAP-ON INC</t>
  </si>
  <si>
    <t>83417Q204</t>
  </si>
  <si>
    <t>SOLARWINDS CORP</t>
  </si>
  <si>
    <t>842587107</t>
  </si>
  <si>
    <t>84860W300</t>
  </si>
  <si>
    <t>855244109</t>
  </si>
  <si>
    <t>STARBUCKS CORP</t>
  </si>
  <si>
    <t>85571B105</t>
  </si>
  <si>
    <t>STARWOOD PROPERTY TRUST INC</t>
  </si>
  <si>
    <t>86333M108</t>
  </si>
  <si>
    <t>STRIDE INC</t>
  </si>
  <si>
    <t>863667101</t>
  </si>
  <si>
    <t>STRYKER CORP</t>
  </si>
  <si>
    <t>868459108</t>
  </si>
  <si>
    <t>SUPERNUS PHARMACEUTICALS INC</t>
  </si>
  <si>
    <t>871607107</t>
  </si>
  <si>
    <t>SYNOPSYS INC</t>
  </si>
  <si>
    <t>872540109</t>
  </si>
  <si>
    <t>TJX COS INC/THE</t>
  </si>
  <si>
    <t>87256C101</t>
  </si>
  <si>
    <t>TKO GROUP HOLDINGS INC</t>
  </si>
  <si>
    <t>872590104</t>
  </si>
  <si>
    <t>T-MOBILE US INC</t>
  </si>
  <si>
    <t>87874R100</t>
  </si>
  <si>
    <t>TECHTARGET INC</t>
  </si>
  <si>
    <t>879360105</t>
  </si>
  <si>
    <t>TELEDYNE TECHNOLOGIES INC</t>
  </si>
  <si>
    <t>88160R101</t>
  </si>
  <si>
    <t>TESLA INC</t>
  </si>
  <si>
    <t>882508104</t>
  </si>
  <si>
    <t>TEXAS INSTRUMENTS INC</t>
  </si>
  <si>
    <t>882681109</t>
  </si>
  <si>
    <t>TEXAS ROADHOUSE INC</t>
  </si>
  <si>
    <t>883556102</t>
  </si>
  <si>
    <t>THERMO FISHER SCIENTIFIC INC</t>
  </si>
  <si>
    <t>88579Y101</t>
  </si>
  <si>
    <t>3M CO</t>
  </si>
  <si>
    <t>891092108</t>
  </si>
  <si>
    <t>TORO CO/THE</t>
  </si>
  <si>
    <t>892356106</t>
  </si>
  <si>
    <t>TRACTOR SUPPLY CO</t>
  </si>
  <si>
    <t>89417E109</t>
  </si>
  <si>
    <t>TRAVELERS COS INC/THE</t>
  </si>
  <si>
    <t>902252105</t>
  </si>
  <si>
    <t>TYLER TECHNOLOGIES INC</t>
  </si>
  <si>
    <t>902494103</t>
  </si>
  <si>
    <t>TYSON FOODS INC</t>
  </si>
  <si>
    <t>907818108</t>
  </si>
  <si>
    <t>UNION PACIFIC CORP</t>
  </si>
  <si>
    <t>91324P102</t>
  </si>
  <si>
    <t>UNITEDHEALTH GROUP INC</t>
  </si>
  <si>
    <t>91879Q109</t>
  </si>
  <si>
    <t>VAIL RESORTS INC</t>
  </si>
  <si>
    <t>922475108</t>
  </si>
  <si>
    <t>VEEVA SYSTEMS INC</t>
  </si>
  <si>
    <t>92343E102</t>
  </si>
  <si>
    <t>VERISIGN INC</t>
  </si>
  <si>
    <t>92343V104</t>
  </si>
  <si>
    <t>VERIZON COMMUNICATIONS INC</t>
  </si>
  <si>
    <t>92345Y106</t>
  </si>
  <si>
    <t>VERISK ANALYTICS INC</t>
  </si>
  <si>
    <t>92532F100</t>
  </si>
  <si>
    <t>VERTEX PHARMACEUTICALS INC</t>
  </si>
  <si>
    <t>925652109</t>
  </si>
  <si>
    <t>VICI PROPERTIES INC</t>
  </si>
  <si>
    <t>92826C839</t>
  </si>
  <si>
    <t>VISA INC</t>
  </si>
  <si>
    <t>929160109</t>
  </si>
  <si>
    <t>VULCAN MATERIALS CO</t>
  </si>
  <si>
    <t>92936U109</t>
  </si>
  <si>
    <t>WP CAREY INC</t>
  </si>
  <si>
    <t>92939U106</t>
  </si>
  <si>
    <t>931142103</t>
  </si>
  <si>
    <t>WALMART INC</t>
  </si>
  <si>
    <t>939653101</t>
  </si>
  <si>
    <t>ELME COMMUNITIES</t>
  </si>
  <si>
    <t>94106L109</t>
  </si>
  <si>
    <t>941848103</t>
  </si>
  <si>
    <t>WATERS CORP</t>
  </si>
  <si>
    <t>942622200</t>
  </si>
  <si>
    <t>WATSCO INC</t>
  </si>
  <si>
    <t>955306105</t>
  </si>
  <si>
    <t>WEST PHARMACEUTICAL SERVICES I</t>
  </si>
  <si>
    <t>96924N100</t>
  </si>
  <si>
    <t>WILLDAN GROUP INC</t>
  </si>
  <si>
    <t>969457100</t>
  </si>
  <si>
    <t>983793100</t>
  </si>
  <si>
    <t>XPO INC</t>
  </si>
  <si>
    <t>988498101</t>
  </si>
  <si>
    <t>YUM! BRANDS INC</t>
  </si>
  <si>
    <t>98978V103</t>
  </si>
  <si>
    <t>ZOETIS INC</t>
  </si>
  <si>
    <t>Futures Margin</t>
  </si>
  <si>
    <t>Futures Buy/Sell</t>
  </si>
  <si>
    <t>AUD - USD</t>
  </si>
  <si>
    <t>BRL - USD</t>
  </si>
  <si>
    <t>CAD - USD</t>
  </si>
  <si>
    <t>CHF - USD</t>
  </si>
  <si>
    <t>COP - USD</t>
  </si>
  <si>
    <t>DKK - USD</t>
  </si>
  <si>
    <t>EUR - USD</t>
  </si>
  <si>
    <t>GBP - USD</t>
  </si>
  <si>
    <t>HKD - USD</t>
  </si>
  <si>
    <t>IDR - USD</t>
  </si>
  <si>
    <t>ILS - USD</t>
  </si>
  <si>
    <t>JPY - USD</t>
  </si>
  <si>
    <t>KRW - USD</t>
  </si>
  <si>
    <t>MXN - USD</t>
  </si>
  <si>
    <t>NOK - USD</t>
  </si>
  <si>
    <t>NZD - USD</t>
  </si>
  <si>
    <t>SEK - USD</t>
  </si>
  <si>
    <t>SGD - USD</t>
  </si>
  <si>
    <t>THB - USD</t>
  </si>
  <si>
    <t>TRY - USD</t>
  </si>
  <si>
    <t>TWD - USD</t>
  </si>
  <si>
    <t>USD - AUD</t>
  </si>
  <si>
    <t>USD - CAD</t>
  </si>
  <si>
    <t>USD - CHF</t>
  </si>
  <si>
    <t>USD - DKK</t>
  </si>
  <si>
    <t>USD - EUR</t>
  </si>
  <si>
    <t>USD - GBP</t>
  </si>
  <si>
    <t>USD - HKD</t>
  </si>
  <si>
    <t>USD - ILS</t>
  </si>
  <si>
    <t>USD - JPY</t>
  </si>
  <si>
    <t>USD - MXN</t>
  </si>
  <si>
    <t>USD - NOK</t>
  </si>
  <si>
    <t>USD - NZD</t>
  </si>
  <si>
    <t>USD - SEK</t>
  </si>
  <si>
    <t>USD - SGD</t>
  </si>
  <si>
    <t>USD - TWD</t>
  </si>
  <si>
    <t>CLP - USD</t>
  </si>
  <si>
    <t>INR - USD</t>
  </si>
  <si>
    <t>MYR - USD</t>
  </si>
  <si>
    <t>USD - BRL</t>
  </si>
  <si>
    <t>USD - KRW</t>
  </si>
  <si>
    <t>United States - OPEB Plan Assets</t>
  </si>
  <si>
    <t>OPEB Plan</t>
  </si>
  <si>
    <t>Monthly Average On-loan statistics for the month of 9/30/2023 (under current guidelines) were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</si>
</sst>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#,##0.0"/>
    <numFmt numFmtId="167" formatCode="_(* #,##0_);_(* \(#,##0\);_(* &quot;-&quot;??_);_(@_)"/>
    <numFmt numFmtId="168" formatCode="&quot;$&quot;#,##0.00"/>
    <numFmt numFmtId="169" formatCode="#,##0.00;\-#,##0.00;0.00"/>
    <numFmt numFmtId="170" formatCode="#,##0.000;\-#,##0.000"/>
    <numFmt numFmtId="171" formatCode="#,##0.00;\-#,##0.00"/>
  </numFmts>
  <fonts count="41"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 tint="-0.499984740745262"/>
      <name val="Arial"/>
      <family val="2"/>
    </font>
    <font>
      <b/>
      <sz val="14"/>
      <color theme="1" tint="-0.499984740745262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 tint="-0.49998474074526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 tint="-0.499984740745262"/>
      <name val="Arial"/>
      <family val="2"/>
    </font>
    <font>
      <sz val="10"/>
      <color rgb="FF000000"/>
      <name val="Arial Unicode MS"/>
      <family val="2"/>
    </font>
    <font>
      <b/>
      <sz val="14"/>
      <color rgb="FF000000"/>
      <name val="Arial Unicode MS"/>
      <family val="2"/>
    </font>
    <font>
      <b/>
      <sz val="12"/>
      <color rgb="FF000000"/>
      <name val="Arial Unicode MS"/>
      <family val="2"/>
    </font>
    <font>
      <b/>
      <sz val="11"/>
      <color rgb="FF000000"/>
      <name val="Arial Unicode MS"/>
      <family val="2"/>
    </font>
    <font>
      <b/>
      <sz val="12"/>
      <color theme="1"/>
      <name val="Arial"/>
      <family val="2"/>
    </font>
    <font>
      <b/>
      <i/>
      <sz val="10"/>
      <color theme="1" tint="-0.499984740745262"/>
      <name val="Arial"/>
      <family val="2"/>
    </font>
    <font>
      <b/>
      <sz val="12"/>
      <color theme="1" tint="-0.499984740745262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indexed="9"/>
      <name val="Avenir Next LT Pro"/>
      <family val="2"/>
    </font>
    <font>
      <b/>
      <sz val="12"/>
      <color theme="1"/>
      <name val="Avenir Next LT Pro"/>
      <family val="2"/>
    </font>
    <font>
      <b/>
      <sz val="12"/>
      <name val="Avenir Next LT Pro"/>
      <family val="2"/>
    </font>
    <font>
      <sz val="12"/>
      <name val="Avenir Next LT Pro"/>
      <family val="2"/>
    </font>
    <font>
      <u/>
      <sz val="10"/>
      <name val="Arial"/>
      <family val="2"/>
    </font>
    <font>
      <b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7070"/>
      </patternFill>
    </fill>
    <fill>
      <patternFill patternType="solid">
        <fgColor rgb="FFE7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5E02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7" fillId="0" borderId="0"/>
    <xf numFmtId="44" fontId="4" fillId="0" borderId="0" applyFont="0" applyFill="0" applyBorder="0" applyAlignment="0" applyProtection="0"/>
    <xf numFmtId="0" fontId="8" fillId="0" borderId="0"/>
    <xf numFmtId="0" fontId="5" fillId="0" borderId="0">
      <alignment vertical="top"/>
    </xf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>
      <alignment vertical="top"/>
    </xf>
    <xf numFmtId="43" fontId="4" fillId="0" borderId="0" applyFont="0" applyFill="0" applyBorder="0" applyAlignment="0" applyProtection="0"/>
  </cellStyleXfs>
  <cellXfs count="152">
    <xf numFmtId="0" fontId="0" fillId="0" borderId="0" xfId="0"/>
    <xf numFmtId="0" fontId="6" fillId="0" borderId="0" xfId="1" applyFont="1"/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0" fontId="10" fillId="0" borderId="0" xfId="7" applyFont="1" applyAlignment="1">
      <alignment horizontal="center" vertical="top"/>
    </xf>
    <xf numFmtId="3" fontId="10" fillId="0" borderId="0" xfId="7" applyNumberFormat="1" applyFont="1" applyAlignment="1">
      <alignment horizontal="center" vertical="top"/>
    </xf>
    <xf numFmtId="0" fontId="10" fillId="0" borderId="1" xfId="7" applyFont="1" applyBorder="1" applyAlignment="1">
      <alignment horizontal="center" vertical="top"/>
    </xf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3" fontId="6" fillId="2" borderId="1" xfId="1" applyNumberFormat="1" applyFont="1" applyFill="1" applyBorder="1" applyAlignment="1">
      <alignment horizontal="center"/>
    </xf>
    <xf numFmtId="0" fontId="7" fillId="0" borderId="1" xfId="1" applyFont="1" applyBorder="1"/>
    <xf numFmtId="165" fontId="7" fillId="0" borderId="1" xfId="3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44" fontId="7" fillId="0" borderId="0" xfId="3" applyFont="1" applyBorder="1" applyAlignment="1">
      <alignment horizontal="center"/>
    </xf>
    <xf numFmtId="0" fontId="6" fillId="0" borderId="0" xfId="1" applyFont="1" applyAlignment="1">
      <alignment vertical="top" wrapText="1"/>
    </xf>
    <xf numFmtId="165" fontId="6" fillId="0" borderId="0" xfId="3" applyNumberFormat="1" applyFont="1" applyBorder="1" applyAlignment="1">
      <alignment horizontal="left" vertical="top"/>
    </xf>
    <xf numFmtId="0" fontId="14" fillId="0" borderId="0" xfId="1" applyFont="1"/>
    <xf numFmtId="0" fontId="15" fillId="0" borderId="0" xfId="0" applyFont="1"/>
    <xf numFmtId="0" fontId="8" fillId="0" borderId="0" xfId="7" applyAlignment="1">
      <alignment vertical="top"/>
    </xf>
    <xf numFmtId="0" fontId="8" fillId="0" borderId="0" xfId="7" applyAlignment="1">
      <alignment horizontal="center" vertical="top"/>
    </xf>
    <xf numFmtId="0" fontId="8" fillId="0" borderId="0" xfId="7" applyAlignment="1">
      <alignment vertical="top" wrapText="1"/>
    </xf>
    <xf numFmtId="49" fontId="8" fillId="0" borderId="1" xfId="7" applyNumberFormat="1" applyBorder="1" applyAlignment="1">
      <alignment vertical="top"/>
    </xf>
    <xf numFmtId="4" fontId="8" fillId="0" borderId="1" xfId="7" applyNumberFormat="1" applyBorder="1" applyAlignment="1">
      <alignment vertical="top"/>
    </xf>
    <xf numFmtId="0" fontId="8" fillId="0" borderId="1" xfId="7" applyBorder="1" applyAlignment="1">
      <alignment horizontal="center" vertical="top"/>
    </xf>
    <xf numFmtId="0" fontId="16" fillId="0" borderId="0" xfId="15" applyFont="1" applyAlignment="1">
      <alignment vertical="center" wrapText="1"/>
    </xf>
    <xf numFmtId="49" fontId="17" fillId="0" borderId="0" xfId="15" applyNumberFormat="1" applyFont="1" applyAlignment="1">
      <alignment vertical="center"/>
    </xf>
    <xf numFmtId="49" fontId="18" fillId="0" borderId="0" xfId="15" applyNumberFormat="1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/>
    </xf>
    <xf numFmtId="4" fontId="12" fillId="0" borderId="0" xfId="0" applyNumberFormat="1" applyFont="1"/>
    <xf numFmtId="166" fontId="12" fillId="0" borderId="0" xfId="0" applyNumberFormat="1" applyFont="1"/>
    <xf numFmtId="0" fontId="20" fillId="0" borderId="0" xfId="1" applyFont="1"/>
    <xf numFmtId="0" fontId="7" fillId="0" borderId="0" xfId="1" applyFont="1"/>
    <xf numFmtId="0" fontId="21" fillId="0" borderId="0" xfId="1" applyFont="1" applyAlignment="1">
      <alignment horizontal="center"/>
    </xf>
    <xf numFmtId="164" fontId="7" fillId="0" borderId="0" xfId="1" applyNumberFormat="1" applyFont="1" applyAlignment="1">
      <alignment horizontal="right"/>
    </xf>
    <xf numFmtId="0" fontId="7" fillId="0" borderId="1" xfId="1" applyFont="1" applyBorder="1" applyAlignment="1">
      <alignment horizontal="center"/>
    </xf>
    <xf numFmtId="44" fontId="7" fillId="0" borderId="1" xfId="6" applyFont="1" applyFill="1" applyBorder="1" applyAlignment="1">
      <alignment horizontal="center"/>
    </xf>
    <xf numFmtId="0" fontId="6" fillId="3" borderId="1" xfId="1" applyFont="1" applyFill="1" applyBorder="1"/>
    <xf numFmtId="44" fontId="6" fillId="3" borderId="1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22" fillId="0" borderId="0" xfId="1" applyFont="1"/>
    <xf numFmtId="0" fontId="7" fillId="0" borderId="0" xfId="1" applyFont="1" applyAlignment="1">
      <alignment horizontal="center"/>
    </xf>
    <xf numFmtId="0" fontId="23" fillId="0" borderId="0" xfId="1" applyFont="1"/>
    <xf numFmtId="4" fontId="10" fillId="0" borderId="1" xfId="7" applyNumberFormat="1" applyFont="1" applyBorder="1" applyAlignment="1">
      <alignment horizontal="center" vertical="top"/>
    </xf>
    <xf numFmtId="0" fontId="10" fillId="0" borderId="0" xfId="7" applyFont="1" applyAlignment="1">
      <alignment vertical="top"/>
    </xf>
    <xf numFmtId="0" fontId="10" fillId="0" borderId="1" xfId="7" applyFont="1" applyBorder="1" applyAlignment="1">
      <alignment vertical="top"/>
    </xf>
    <xf numFmtId="0" fontId="24" fillId="0" borderId="0" xfId="7" applyFont="1" applyAlignment="1">
      <alignment vertical="top" wrapText="1"/>
    </xf>
    <xf numFmtId="0" fontId="25" fillId="0" borderId="0" xfId="0" applyFont="1"/>
    <xf numFmtId="0" fontId="19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9" fillId="0" borderId="10" xfId="0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0" fontId="19" fillId="0" borderId="6" xfId="0" applyFont="1" applyBorder="1"/>
    <xf numFmtId="0" fontId="24" fillId="0" borderId="0" xfId="7" applyFont="1" applyAlignment="1">
      <alignment horizontal="left" vertical="top" wrapText="1"/>
    </xf>
    <xf numFmtId="49" fontId="3" fillId="0" borderId="1" xfId="7" applyNumberFormat="1" applyFont="1" applyBorder="1" applyAlignment="1">
      <alignment vertical="top"/>
    </xf>
    <xf numFmtId="0" fontId="7" fillId="0" borderId="0" xfId="8" applyFont="1">
      <alignment vertical="top"/>
    </xf>
    <xf numFmtId="3" fontId="7" fillId="0" borderId="1" xfId="3" applyNumberFormat="1" applyFont="1" applyFill="1" applyBorder="1" applyAlignment="1">
      <alignment horizontal="center"/>
    </xf>
    <xf numFmtId="0" fontId="23" fillId="0" borderId="0" xfId="0" applyFont="1"/>
    <xf numFmtId="0" fontId="6" fillId="3" borderId="1" xfId="7" applyFont="1" applyFill="1" applyBorder="1" applyAlignment="1">
      <alignment horizontal="center" vertical="top" wrapText="1"/>
    </xf>
    <xf numFmtId="3" fontId="7" fillId="0" borderId="1" xfId="1" applyNumberFormat="1" applyFont="1" applyBorder="1" applyAlignment="1">
      <alignment horizontal="center"/>
    </xf>
    <xf numFmtId="44" fontId="8" fillId="0" borderId="0" xfId="6" applyFont="1" applyAlignment="1">
      <alignment vertical="top"/>
    </xf>
    <xf numFmtId="44" fontId="10" fillId="0" borderId="0" xfId="6" applyFont="1" applyAlignment="1">
      <alignment horizontal="center" vertical="top"/>
    </xf>
    <xf numFmtId="167" fontId="8" fillId="0" borderId="0" xfId="16" applyNumberFormat="1" applyFont="1" applyAlignment="1">
      <alignment vertical="top"/>
    </xf>
    <xf numFmtId="44" fontId="7" fillId="4" borderId="1" xfId="6" applyFont="1" applyFill="1" applyBorder="1" applyAlignment="1">
      <alignment horizontal="center"/>
    </xf>
    <xf numFmtId="0" fontId="6" fillId="0" borderId="1" xfId="8" applyFont="1" applyBorder="1" applyAlignment="1">
      <alignment horizontal="center" vertical="top"/>
    </xf>
    <xf numFmtId="0" fontId="6" fillId="4" borderId="1" xfId="15" applyFont="1" applyFill="1" applyBorder="1" applyAlignment="1">
      <alignment horizontal="center" vertical="top" wrapText="1"/>
    </xf>
    <xf numFmtId="0" fontId="7" fillId="4" borderId="1" xfId="15" applyFill="1" applyBorder="1" applyAlignment="1">
      <alignment horizontal="center" vertical="top"/>
    </xf>
    <xf numFmtId="14" fontId="20" fillId="0" borderId="0" xfId="1" quotePrefix="1" applyNumberFormat="1" applyFont="1" applyAlignment="1">
      <alignment horizontal="left"/>
    </xf>
    <xf numFmtId="49" fontId="2" fillId="0" borderId="1" xfId="7" applyNumberFormat="1" applyFont="1" applyBorder="1" applyAlignment="1">
      <alignment vertical="top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2" fillId="0" borderId="0" xfId="0" applyFont="1"/>
    <xf numFmtId="0" fontId="33" fillId="0" borderId="0" xfId="0" applyFont="1"/>
    <xf numFmtId="0" fontId="10" fillId="0" borderId="0" xfId="0" applyFont="1"/>
    <xf numFmtId="0" fontId="34" fillId="0" borderId="0" xfId="0" applyFont="1"/>
    <xf numFmtId="0" fontId="6" fillId="2" borderId="1" xfId="1" applyFont="1" applyFill="1" applyBorder="1" applyAlignment="1">
      <alignment horizontal="center" wrapText="1"/>
    </xf>
    <xf numFmtId="43" fontId="12" fillId="0" borderId="0" xfId="16" applyFont="1"/>
    <xf numFmtId="43" fontId="23" fillId="0" borderId="0" xfId="16" applyFont="1"/>
    <xf numFmtId="43" fontId="2" fillId="0" borderId="0" xfId="16" applyFont="1"/>
    <xf numFmtId="0" fontId="2" fillId="0" borderId="0" xfId="0" applyFont="1" applyAlignment="1">
      <alignment horizontal="center"/>
    </xf>
    <xf numFmtId="168" fontId="10" fillId="0" borderId="0" xfId="0" applyNumberFormat="1" applyFont="1" applyAlignment="1">
      <alignment horizontal="center"/>
    </xf>
    <xf numFmtId="0" fontId="5" fillId="0" borderId="0" xfId="1"/>
    <xf numFmtId="1" fontId="5" fillId="0" borderId="1" xfId="16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/>
    </xf>
    <xf numFmtId="0" fontId="5" fillId="0" borderId="1" xfId="1" applyBorder="1" applyAlignment="1">
      <alignment vertical="top" wrapText="1"/>
    </xf>
    <xf numFmtId="0" fontId="5" fillId="0" borderId="1" xfId="1" applyBorder="1"/>
    <xf numFmtId="0" fontId="26" fillId="0" borderId="0" xfId="8" applyFont="1" applyAlignment="1">
      <alignment horizontal="left" vertical="center" wrapText="1"/>
    </xf>
    <xf numFmtId="49" fontId="1" fillId="0" borderId="1" xfId="7" applyNumberFormat="1" applyFont="1" applyBorder="1" applyAlignment="1">
      <alignment vertical="top"/>
    </xf>
    <xf numFmtId="0" fontId="10" fillId="3" borderId="1" xfId="7" applyFont="1" applyFill="1" applyBorder="1" applyAlignment="1">
      <alignment horizontal="center" vertical="top" wrapText="1"/>
    </xf>
    <xf numFmtId="3" fontId="6" fillId="3" borderId="1" xfId="1" applyNumberFormat="1" applyFont="1" applyFill="1" applyBorder="1" applyAlignment="1">
      <alignment horizontal="center"/>
    </xf>
    <xf numFmtId="0" fontId="6" fillId="0" borderId="1" xfId="1" applyFont="1" applyBorder="1" applyAlignment="1">
      <alignment vertical="top" wrapText="1"/>
    </xf>
    <xf numFmtId="165" fontId="6" fillId="0" borderId="1" xfId="3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center" wrapText="1"/>
    </xf>
    <xf numFmtId="0" fontId="5" fillId="0" borderId="15" xfId="1" applyBorder="1" applyAlignment="1">
      <alignment vertical="top" wrapText="1"/>
    </xf>
    <xf numFmtId="0" fontId="35" fillId="5" borderId="18" xfId="1" applyFont="1" applyFill="1" applyBorder="1" applyAlignment="1">
      <alignment horizontal="left" vertical="center" wrapText="1"/>
    </xf>
    <xf numFmtId="0" fontId="36" fillId="6" borderId="0" xfId="1" applyFont="1" applyFill="1" applyAlignment="1">
      <alignment horizontal="center" vertical="center" wrapText="1"/>
    </xf>
    <xf numFmtId="0" fontId="36" fillId="6" borderId="18" xfId="1" applyFont="1" applyFill="1" applyBorder="1" applyAlignment="1">
      <alignment horizontal="center" vertical="center" wrapText="1"/>
    </xf>
    <xf numFmtId="0" fontId="37" fillId="7" borderId="0" xfId="1" applyFont="1" applyFill="1" applyAlignment="1">
      <alignment horizontal="left"/>
    </xf>
    <xf numFmtId="169" fontId="37" fillId="8" borderId="0" xfId="1" applyNumberFormat="1" applyFont="1" applyFill="1" applyAlignment="1">
      <alignment horizontal="center"/>
    </xf>
    <xf numFmtId="14" fontId="37" fillId="8" borderId="0" xfId="1" applyNumberFormat="1" applyFont="1" applyFill="1" applyAlignment="1">
      <alignment horizontal="center"/>
    </xf>
    <xf numFmtId="0" fontId="38" fillId="9" borderId="0" xfId="1" applyFont="1" applyFill="1" applyAlignment="1">
      <alignment horizontal="left" indent="2"/>
    </xf>
    <xf numFmtId="0" fontId="38" fillId="9" borderId="0" xfId="1" applyFont="1" applyFill="1" applyAlignment="1">
      <alignment horizontal="center"/>
    </xf>
    <xf numFmtId="169" fontId="38" fillId="9" borderId="0" xfId="1" applyNumberFormat="1" applyFont="1" applyFill="1" applyAlignment="1">
      <alignment horizontal="center"/>
    </xf>
    <xf numFmtId="14" fontId="38" fillId="9" borderId="0" xfId="1" applyNumberFormat="1" applyFont="1" applyFill="1" applyAlignment="1">
      <alignment horizontal="center"/>
    </xf>
    <xf numFmtId="0" fontId="38" fillId="9" borderId="0" xfId="1" applyFont="1" applyFill="1" applyAlignment="1">
      <alignment horizontal="left" indent="4"/>
    </xf>
    <xf numFmtId="0" fontId="37" fillId="10" borderId="0" xfId="1" applyFont="1" applyFill="1" applyAlignment="1">
      <alignment horizontal="left" indent="4"/>
    </xf>
    <xf numFmtId="0" fontId="37" fillId="10" borderId="0" xfId="1" applyFont="1" applyFill="1" applyAlignment="1">
      <alignment horizontal="center"/>
    </xf>
    <xf numFmtId="14" fontId="37" fillId="10" borderId="0" xfId="1" applyNumberFormat="1" applyFont="1" applyFill="1" applyAlignment="1">
      <alignment horizontal="center"/>
    </xf>
    <xf numFmtId="0" fontId="38" fillId="9" borderId="0" xfId="1" applyFont="1" applyFill="1" applyAlignment="1">
      <alignment horizontal="left"/>
    </xf>
    <xf numFmtId="0" fontId="5" fillId="0" borderId="1" xfId="8" applyBorder="1">
      <alignment vertical="top"/>
    </xf>
    <xf numFmtId="0" fontId="7" fillId="0" borderId="1" xfId="8" applyFont="1" applyBorder="1">
      <alignment vertical="top"/>
    </xf>
    <xf numFmtId="3" fontId="5" fillId="0" borderId="1" xfId="1" applyNumberFormat="1" applyBorder="1" applyAlignment="1">
      <alignment horizontal="center"/>
    </xf>
    <xf numFmtId="3" fontId="5" fillId="0" borderId="13" xfId="3" applyNumberFormat="1" applyFont="1" applyFill="1" applyBorder="1" applyAlignment="1">
      <alignment horizontal="center"/>
    </xf>
    <xf numFmtId="3" fontId="5" fillId="0" borderId="1" xfId="3" applyNumberFormat="1" applyFont="1" applyFill="1" applyBorder="1" applyAlignment="1">
      <alignment horizontal="center"/>
    </xf>
    <xf numFmtId="0" fontId="39" fillId="0" borderId="0" xfId="0" applyFont="1"/>
    <xf numFmtId="0" fontId="5" fillId="0" borderId="0" xfId="0" applyFont="1"/>
    <xf numFmtId="0" fontId="40" fillId="0" borderId="1" xfId="0" applyFont="1" applyBorder="1"/>
    <xf numFmtId="49" fontId="0" fillId="0" borderId="1" xfId="0" applyNumberFormat="1" applyBorder="1"/>
    <xf numFmtId="170" fontId="0" fillId="0" borderId="1" xfId="0" applyNumberFormat="1" applyBorder="1"/>
    <xf numFmtId="171" fontId="0" fillId="0" borderId="1" xfId="0" applyNumberFormat="1" applyBorder="1"/>
    <xf numFmtId="0" fontId="40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164" fontId="0" fillId="0" borderId="1" xfId="6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8" fontId="5" fillId="0" borderId="0" xfId="0" applyNumberFormat="1" applyFont="1"/>
    <xf numFmtId="0" fontId="5" fillId="0" borderId="16" xfId="0" applyFont="1" applyBorder="1" applyAlignment="1">
      <alignment horizontal="right"/>
    </xf>
    <xf numFmtId="8" fontId="5" fillId="0" borderId="16" xfId="0" applyNumberFormat="1" applyFont="1" applyBorder="1"/>
    <xf numFmtId="0" fontId="7" fillId="0" borderId="0" xfId="1" applyFont="1" applyAlignment="1">
      <alignment horizontal="left" vertical="top" wrapText="1"/>
    </xf>
    <xf numFmtId="0" fontId="5" fillId="0" borderId="0" xfId="1" applyAlignment="1">
      <alignment horizontal="left" vertical="top" wrapText="1"/>
    </xf>
    <xf numFmtId="0" fontId="10" fillId="0" borderId="17" xfId="7" applyFont="1" applyBorder="1" applyAlignment="1">
      <alignment horizontal="center" vertical="center"/>
    </xf>
    <xf numFmtId="0" fontId="10" fillId="0" borderId="14" xfId="7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 wrapText="1"/>
    </xf>
    <xf numFmtId="49" fontId="28" fillId="0" borderId="0" xfId="8" applyNumberFormat="1" applyFont="1" applyAlignment="1">
      <alignment horizontal="center" vertical="center" wrapText="1"/>
    </xf>
    <xf numFmtId="49" fontId="29" fillId="0" borderId="0" xfId="8" applyNumberFormat="1" applyFont="1" applyAlignment="1">
      <alignment horizontal="center" vertical="center" wrapText="1"/>
    </xf>
    <xf numFmtId="49" fontId="27" fillId="0" borderId="0" xfId="8" applyNumberFormat="1" applyFont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</cellXfs>
  <cellStyles count="17">
    <cellStyle name="Comma" xfId="16" builtinId="3"/>
    <cellStyle name="Comma 2" xfId="2" xr:uid="{00000000-0005-0000-0000-000000000000}"/>
    <cellStyle name="Comma 3" xfId="9" xr:uid="{00000000-0005-0000-0000-000001000000}"/>
    <cellStyle name="Comma 4" xfId="10" xr:uid="{00000000-0005-0000-0000-000002000000}"/>
    <cellStyle name="Currency" xfId="6" builtinId="4"/>
    <cellStyle name="Currency 2" xfId="3" xr:uid="{00000000-0005-0000-0000-000004000000}"/>
    <cellStyle name="Currency 3" xfId="11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5" xr:uid="{00000000-0005-0000-0000-000009000000}"/>
    <cellStyle name="Normal 4" xfId="12" xr:uid="{00000000-0005-0000-0000-00000A000000}"/>
    <cellStyle name="Normal 5" xfId="13" xr:uid="{00000000-0005-0000-0000-00000B000000}"/>
    <cellStyle name="Normal 6" xfId="7" xr:uid="{00000000-0005-0000-0000-00000C000000}"/>
    <cellStyle name="Normal 7" xfId="8" xr:uid="{00000000-0005-0000-0000-00000D000000}"/>
    <cellStyle name="Normal 7 2" xfId="15" xr:uid="{00000000-0005-0000-0000-00000E000000}"/>
    <cellStyle name="Percent 2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view="pageBreakPreview" zoomScaleNormal="100" zoomScaleSheetLayoutView="100" workbookViewId="0"/>
  </sheetViews>
  <sheetFormatPr defaultColWidth="9.33203125" defaultRowHeight="12.75"/>
  <cols>
    <col min="1" max="1" width="69.1640625" style="37" customWidth="1"/>
    <col min="2" max="2" width="37.33203125" style="37" customWidth="1"/>
    <col min="3" max="6" width="28.1640625" style="37" customWidth="1"/>
    <col min="7" max="16384" width="9.33203125" style="37"/>
  </cols>
  <sheetData>
    <row r="1" spans="1:4" ht="18.75">
      <c r="A1" s="36" t="s">
        <v>0</v>
      </c>
      <c r="C1" s="52"/>
    </row>
    <row r="2" spans="1:4" ht="18">
      <c r="A2" s="36" t="s">
        <v>1</v>
      </c>
      <c r="C2" s="38"/>
    </row>
    <row r="3" spans="1:4" ht="18">
      <c r="A3" s="36" t="s">
        <v>64</v>
      </c>
    </row>
    <row r="4" spans="1:4" ht="18">
      <c r="A4" s="74">
        <v>45299</v>
      </c>
    </row>
    <row r="6" spans="1:4" ht="25.5">
      <c r="A6" s="3" t="s">
        <v>65</v>
      </c>
      <c r="B6" s="2" t="s">
        <v>2</v>
      </c>
      <c r="C6" s="2" t="s">
        <v>3</v>
      </c>
      <c r="D6" s="83" t="s">
        <v>57</v>
      </c>
    </row>
    <row r="7" spans="1:4">
      <c r="A7" s="12" t="s">
        <v>7</v>
      </c>
      <c r="B7" s="66">
        <f>'Acct-Schematic'!E3</f>
        <v>2</v>
      </c>
      <c r="C7" s="41">
        <f>'Acct-Schematic'!E4</f>
        <v>57223039.649999999</v>
      </c>
      <c r="D7" s="70"/>
    </row>
    <row r="8" spans="1:4">
      <c r="A8" s="12" t="s">
        <v>5</v>
      </c>
      <c r="B8" s="119">
        <f>'Acct-Schematic'!F3</f>
        <v>4</v>
      </c>
      <c r="C8" s="41">
        <f>'Acct-Schematic'!F4</f>
        <v>708161794.76000011</v>
      </c>
      <c r="D8" s="70"/>
    </row>
    <row r="9" spans="1:4">
      <c r="A9" s="12" t="s">
        <v>6</v>
      </c>
      <c r="B9" s="66">
        <f>'Acct-Schematic'!G3</f>
        <v>2</v>
      </c>
      <c r="C9" s="41">
        <f>'Acct-Schematic'!G4</f>
        <v>341676532.73000008</v>
      </c>
      <c r="D9" s="70"/>
    </row>
    <row r="10" spans="1:4">
      <c r="A10" s="12" t="s">
        <v>48</v>
      </c>
      <c r="B10" s="66">
        <f>'Acct-Schematic'!H3</f>
        <v>21</v>
      </c>
      <c r="C10" s="41">
        <f>'Acct-Schematic'!H4</f>
        <v>1496774362.02</v>
      </c>
      <c r="D10" s="70"/>
    </row>
    <row r="11" spans="1:4">
      <c r="A11" s="12" t="s">
        <v>21</v>
      </c>
      <c r="B11" s="66">
        <f>'Acct-Schematic'!I3</f>
        <v>4</v>
      </c>
      <c r="C11" s="41">
        <f>'Acct-Schematic'!I4</f>
        <v>1502851575.98</v>
      </c>
      <c r="D11" s="70"/>
    </row>
    <row r="12" spans="1:4">
      <c r="A12" s="12" t="s">
        <v>56</v>
      </c>
      <c r="B12" s="119">
        <f>'Acct-Schematic'!J3</f>
        <v>9</v>
      </c>
      <c r="C12" s="41">
        <f>'Acct-Schematic'!J4</f>
        <v>5650193.1200000001</v>
      </c>
      <c r="D12" s="70"/>
    </row>
    <row r="13" spans="1:4">
      <c r="A13" s="93" t="s">
        <v>174</v>
      </c>
      <c r="B13" s="66">
        <f>'Acct-Schematic'!K3</f>
        <v>12</v>
      </c>
      <c r="C13" s="70"/>
      <c r="D13" s="70"/>
    </row>
    <row r="14" spans="1:4">
      <c r="A14" s="42" t="s">
        <v>8</v>
      </c>
      <c r="B14" s="97">
        <f>SUM(B7:B11)</f>
        <v>33</v>
      </c>
      <c r="C14" s="43">
        <f>SUM(C7:C12)</f>
        <v>4112337498.2599998</v>
      </c>
      <c r="D14" s="97">
        <f>'Acct-Schematic'!L3</f>
        <v>224</v>
      </c>
    </row>
    <row r="15" spans="1:4">
      <c r="A15" s="1" t="s">
        <v>22</v>
      </c>
      <c r="B15" s="44"/>
      <c r="C15" s="44"/>
      <c r="D15" s="39"/>
    </row>
    <row r="16" spans="1:4">
      <c r="A16" s="1"/>
      <c r="B16" s="44"/>
      <c r="C16" s="44"/>
      <c r="D16" s="39"/>
    </row>
    <row r="17" spans="1:3">
      <c r="A17" s="1"/>
      <c r="B17" s="44"/>
      <c r="C17" s="44"/>
    </row>
    <row r="18" spans="1:3">
      <c r="A18" s="45" t="s">
        <v>9</v>
      </c>
    </row>
    <row r="19" spans="1:3" ht="42" customHeight="1">
      <c r="A19" s="141" t="s">
        <v>32</v>
      </c>
      <c r="B19" s="141"/>
      <c r="C19" s="141"/>
    </row>
    <row r="20" spans="1:3" ht="28.5" customHeight="1">
      <c r="A20" s="142" t="s">
        <v>84</v>
      </c>
      <c r="B20" s="141"/>
      <c r="C20" s="141"/>
    </row>
    <row r="21" spans="1:3" ht="31.5" customHeight="1">
      <c r="A21" s="142" t="s">
        <v>181</v>
      </c>
      <c r="B21" s="141"/>
      <c r="C21" s="141"/>
    </row>
    <row r="24" spans="1:3">
      <c r="A24" s="1" t="s">
        <v>10</v>
      </c>
    </row>
    <row r="26" spans="1:3">
      <c r="A26" s="12" t="s">
        <v>14</v>
      </c>
      <c r="B26" s="40">
        <f>'PA-Acct-Bmk'!A8</f>
        <v>21</v>
      </c>
    </row>
    <row r="27" spans="1:3">
      <c r="A27" s="12" t="s">
        <v>27</v>
      </c>
      <c r="B27" s="40">
        <f>'PA-Acct-Bmk'!B8</f>
        <v>6</v>
      </c>
    </row>
    <row r="28" spans="1:3">
      <c r="A28" s="12" t="s">
        <v>28</v>
      </c>
      <c r="B28" s="40">
        <f>'PA-Acct-Bmk'!C8</f>
        <v>32</v>
      </c>
    </row>
    <row r="29" spans="1:3">
      <c r="A29" s="12" t="s">
        <v>11</v>
      </c>
      <c r="B29" s="40">
        <f>'PA-Acct-Bmk'!E8</f>
        <v>30</v>
      </c>
    </row>
    <row r="30" spans="1:3">
      <c r="A30" s="12" t="s">
        <v>12</v>
      </c>
      <c r="B30" s="40">
        <f>'PA-Acct-Bmk'!F8</f>
        <v>3</v>
      </c>
    </row>
    <row r="31" spans="1:3">
      <c r="A31" s="1" t="s">
        <v>31</v>
      </c>
      <c r="B31" s="46"/>
      <c r="C31" s="47"/>
    </row>
    <row r="33" spans="1:3">
      <c r="A33" s="45" t="s">
        <v>13</v>
      </c>
    </row>
    <row r="34" spans="1:3" ht="15" customHeight="1">
      <c r="A34" s="141" t="s">
        <v>33</v>
      </c>
      <c r="B34" s="141"/>
      <c r="C34" s="141"/>
    </row>
    <row r="35" spans="1:3" ht="30" customHeight="1">
      <c r="A35" s="142" t="s">
        <v>68</v>
      </c>
      <c r="B35" s="141"/>
      <c r="C35" s="141"/>
    </row>
    <row r="36" spans="1:3">
      <c r="A36" s="142" t="s">
        <v>85</v>
      </c>
      <c r="B36" s="141"/>
      <c r="C36" s="141"/>
    </row>
    <row r="37" spans="1:3" ht="27.75" customHeight="1">
      <c r="A37" s="142" t="s">
        <v>69</v>
      </c>
      <c r="B37" s="141"/>
      <c r="C37" s="141"/>
    </row>
    <row r="38" spans="1:3">
      <c r="A38" s="141" t="s">
        <v>34</v>
      </c>
      <c r="B38" s="141"/>
      <c r="C38" s="141"/>
    </row>
    <row r="40" spans="1:3">
      <c r="A40" s="45" t="s">
        <v>35</v>
      </c>
    </row>
    <row r="41" spans="1:3">
      <c r="A41" s="89" t="s">
        <v>86</v>
      </c>
    </row>
  </sheetData>
  <mergeCells count="8">
    <mergeCell ref="A19:C19"/>
    <mergeCell ref="A20:C20"/>
    <mergeCell ref="A37:C37"/>
    <mergeCell ref="A21:C21"/>
    <mergeCell ref="A38:C38"/>
    <mergeCell ref="A34:C34"/>
    <mergeCell ref="A35:C35"/>
    <mergeCell ref="A36:C36"/>
  </mergeCells>
  <pageMargins left="0.75" right="0.75" top="1" bottom="1" header="0.5" footer="0.5"/>
  <pageSetup scale="56" orientation="landscape" r:id="rId1"/>
  <headerFooter alignWithMargins="0">
    <oddFooter>&amp;A&amp;RPage &amp;P</oddFooter>
  </headerFooter>
  <rowBreaks count="1" manualBreakCount="1">
    <brk id="2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2"/>
  <sheetViews>
    <sheetView workbookViewId="0">
      <pane xSplit="1" ySplit="4" topLeftCell="B5" activePane="bottomRight" state="frozen"/>
      <selection pane="topRight" activeCell="B1" sqref="B1"/>
      <selection pane="bottomLeft" activeCell="A2" sqref="A2"/>
      <selection pane="bottomRight"/>
    </sheetView>
  </sheetViews>
  <sheetFormatPr defaultColWidth="9.33203125" defaultRowHeight="12.75"/>
  <cols>
    <col min="1" max="1" width="64.33203125" style="8" customWidth="1"/>
    <col min="2" max="2" width="25.5" style="8" bestFit="1" customWidth="1"/>
    <col min="3" max="3" width="25.5" style="8" customWidth="1"/>
    <col min="4" max="4" width="27.5" style="8" bestFit="1" customWidth="1"/>
    <col min="5" max="5" width="22.33203125" style="8" bestFit="1" customWidth="1"/>
    <col min="6" max="6" width="22.33203125" style="8" customWidth="1"/>
    <col min="7" max="7" width="25.33203125" style="8" customWidth="1"/>
    <col min="8" max="8" width="22" style="9" bestFit="1" customWidth="1"/>
    <col min="9" max="16384" width="9.33203125" style="8"/>
  </cols>
  <sheetData>
    <row r="1" spans="1:8" ht="18.75">
      <c r="A1" s="7" t="s">
        <v>70</v>
      </c>
      <c r="D1" s="52"/>
    </row>
    <row r="2" spans="1:8" ht="18">
      <c r="A2" s="10" t="s">
        <v>66</v>
      </c>
    </row>
    <row r="4" spans="1:8">
      <c r="A4" s="3" t="s">
        <v>71</v>
      </c>
      <c r="B4" s="2" t="s">
        <v>72</v>
      </c>
      <c r="C4" s="2" t="s">
        <v>73</v>
      </c>
      <c r="D4" s="11" t="s">
        <v>24</v>
      </c>
      <c r="H4" s="8"/>
    </row>
    <row r="5" spans="1:8">
      <c r="A5" s="93" t="s">
        <v>87</v>
      </c>
      <c r="B5" s="13">
        <f>429081769+289453013</f>
        <v>718534782</v>
      </c>
      <c r="C5" s="90">
        <f>634+31</f>
        <v>665</v>
      </c>
      <c r="D5" s="63">
        <f>6999+102</f>
        <v>7101</v>
      </c>
      <c r="E5" s="64"/>
      <c r="H5" s="8"/>
    </row>
    <row r="6" spans="1:8">
      <c r="A6" s="12" t="s">
        <v>44</v>
      </c>
      <c r="B6" s="13">
        <v>31449</v>
      </c>
      <c r="C6" s="90">
        <v>3</v>
      </c>
      <c r="D6" s="63">
        <v>0</v>
      </c>
      <c r="H6" s="8"/>
    </row>
    <row r="7" spans="1:8">
      <c r="A7" s="12" t="s">
        <v>45</v>
      </c>
      <c r="B7" s="13">
        <v>2973493473</v>
      </c>
      <c r="C7" s="90">
        <v>233</v>
      </c>
      <c r="D7" s="63">
        <v>564</v>
      </c>
      <c r="H7" s="8"/>
    </row>
    <row r="8" spans="1:8">
      <c r="A8" s="93" t="s">
        <v>2123</v>
      </c>
      <c r="B8" s="13">
        <f>SUM('Acct-Schematic'!D46:D47)</f>
        <v>53906180.25</v>
      </c>
      <c r="C8" s="90">
        <v>2</v>
      </c>
      <c r="D8" s="63">
        <v>7</v>
      </c>
      <c r="H8" s="8"/>
    </row>
    <row r="9" spans="1:8" ht="6.75" customHeight="1">
      <c r="A9" s="12"/>
      <c r="B9" s="13"/>
      <c r="C9" s="90"/>
      <c r="D9" s="63"/>
      <c r="H9" s="8"/>
    </row>
    <row r="10" spans="1:8">
      <c r="A10" s="12" t="s">
        <v>88</v>
      </c>
      <c r="B10" s="13">
        <v>14600809.310000002</v>
      </c>
      <c r="C10" s="90">
        <v>27</v>
      </c>
      <c r="D10" s="63">
        <v>408</v>
      </c>
      <c r="H10" s="8"/>
    </row>
    <row r="11" spans="1:8">
      <c r="A11" s="12" t="s">
        <v>89</v>
      </c>
      <c r="B11" s="13">
        <v>849720.41999999993</v>
      </c>
      <c r="C11" s="90">
        <v>3</v>
      </c>
      <c r="D11" s="63">
        <v>45</v>
      </c>
      <c r="H11" s="8"/>
    </row>
    <row r="12" spans="1:8">
      <c r="A12" s="12" t="s">
        <v>90</v>
      </c>
      <c r="B12" s="13">
        <v>5868643.0700000003</v>
      </c>
      <c r="C12" s="90">
        <v>5</v>
      </c>
      <c r="D12" s="63">
        <v>77</v>
      </c>
      <c r="H12" s="8"/>
    </row>
    <row r="13" spans="1:8">
      <c r="A13" s="93" t="s">
        <v>158</v>
      </c>
      <c r="B13" s="13">
        <v>0</v>
      </c>
      <c r="C13" s="90">
        <v>0</v>
      </c>
      <c r="D13" s="63">
        <v>1</v>
      </c>
      <c r="H13" s="8"/>
    </row>
    <row r="14" spans="1:8">
      <c r="A14" s="12" t="s">
        <v>91</v>
      </c>
      <c r="B14" s="13">
        <v>12432104.869999999</v>
      </c>
      <c r="C14" s="90">
        <v>29</v>
      </c>
      <c r="D14" s="63">
        <v>751</v>
      </c>
      <c r="H14" s="8"/>
    </row>
    <row r="15" spans="1:8">
      <c r="A15" s="93" t="s">
        <v>159</v>
      </c>
      <c r="B15" s="13">
        <v>0</v>
      </c>
      <c r="C15" s="90">
        <v>0</v>
      </c>
      <c r="D15" s="63">
        <v>1</v>
      </c>
      <c r="H15" s="8"/>
    </row>
    <row r="16" spans="1:8">
      <c r="A16" s="12" t="s">
        <v>92</v>
      </c>
      <c r="B16" s="13">
        <v>13480479.25</v>
      </c>
      <c r="C16" s="90">
        <v>6</v>
      </c>
      <c r="D16" s="63">
        <v>144</v>
      </c>
      <c r="H16" s="8"/>
    </row>
    <row r="17" spans="1:8">
      <c r="A17" s="12" t="s">
        <v>93</v>
      </c>
      <c r="B17" s="13">
        <v>4556661.09</v>
      </c>
      <c r="C17" s="90">
        <v>9</v>
      </c>
      <c r="D17" s="63">
        <v>60</v>
      </c>
      <c r="H17" s="8"/>
    </row>
    <row r="18" spans="1:8">
      <c r="A18" s="12" t="s">
        <v>94</v>
      </c>
      <c r="B18" s="13">
        <v>367424.89</v>
      </c>
      <c r="C18" s="90">
        <v>1</v>
      </c>
      <c r="D18" s="63">
        <v>45</v>
      </c>
      <c r="H18" s="8"/>
    </row>
    <row r="19" spans="1:8">
      <c r="A19" s="12" t="s">
        <v>95</v>
      </c>
      <c r="B19" s="13">
        <v>41909988.119999997</v>
      </c>
      <c r="C19" s="90">
        <v>33</v>
      </c>
      <c r="D19" s="63">
        <v>555</v>
      </c>
      <c r="H19" s="8"/>
    </row>
    <row r="20" spans="1:8">
      <c r="A20" s="12" t="s">
        <v>96</v>
      </c>
      <c r="B20" s="13">
        <v>28210638.449999996</v>
      </c>
      <c r="C20" s="90">
        <v>20</v>
      </c>
      <c r="D20" s="63">
        <v>400</v>
      </c>
      <c r="H20" s="8"/>
    </row>
    <row r="21" spans="1:8">
      <c r="A21" s="12" t="s">
        <v>97</v>
      </c>
      <c r="B21" s="13">
        <v>3867012.2600000002</v>
      </c>
      <c r="C21" s="90">
        <v>17</v>
      </c>
      <c r="D21" s="63">
        <v>453</v>
      </c>
      <c r="H21" s="8"/>
    </row>
    <row r="22" spans="1:8">
      <c r="A22" s="93" t="s">
        <v>160</v>
      </c>
      <c r="B22" s="13">
        <v>0</v>
      </c>
      <c r="C22" s="90">
        <v>0</v>
      </c>
      <c r="D22" s="63">
        <v>20</v>
      </c>
      <c r="H22" s="8"/>
    </row>
    <row r="23" spans="1:8">
      <c r="A23" s="93" t="s">
        <v>161</v>
      </c>
      <c r="B23" s="13">
        <v>0</v>
      </c>
      <c r="C23" s="90">
        <v>0</v>
      </c>
      <c r="D23" s="63">
        <v>1</v>
      </c>
      <c r="H23" s="8"/>
    </row>
    <row r="24" spans="1:8">
      <c r="A24" s="12" t="s">
        <v>98</v>
      </c>
      <c r="B24" s="13">
        <v>1677496.86</v>
      </c>
      <c r="C24" s="90">
        <v>2</v>
      </c>
      <c r="D24" s="63">
        <v>20</v>
      </c>
      <c r="H24" s="8"/>
    </row>
    <row r="25" spans="1:8">
      <c r="A25" s="12" t="s">
        <v>99</v>
      </c>
      <c r="B25" s="13">
        <v>1267913.31</v>
      </c>
      <c r="C25" s="90">
        <v>5</v>
      </c>
      <c r="D25" s="63">
        <v>59</v>
      </c>
      <c r="H25" s="8"/>
    </row>
    <row r="26" spans="1:8">
      <c r="A26" s="12" t="s">
        <v>100</v>
      </c>
      <c r="B26" s="13">
        <v>9394707.3800000008</v>
      </c>
      <c r="C26" s="90">
        <v>14</v>
      </c>
      <c r="D26" s="63">
        <v>221</v>
      </c>
      <c r="H26" s="8"/>
    </row>
    <row r="27" spans="1:8">
      <c r="A27" s="12" t="s">
        <v>101</v>
      </c>
      <c r="B27" s="13">
        <v>59067584.299999997</v>
      </c>
      <c r="C27" s="90">
        <v>68</v>
      </c>
      <c r="D27" s="63">
        <v>1049</v>
      </c>
      <c r="H27" s="8"/>
    </row>
    <row r="28" spans="1:8">
      <c r="A28" s="12" t="s">
        <v>102</v>
      </c>
      <c r="B28" s="13">
        <v>210674.96000000002</v>
      </c>
      <c r="C28" s="90">
        <v>2</v>
      </c>
      <c r="D28" s="63">
        <v>57</v>
      </c>
      <c r="H28" s="8"/>
    </row>
    <row r="29" spans="1:8">
      <c r="A29" s="12" t="s">
        <v>103</v>
      </c>
      <c r="B29" s="13">
        <v>11714114.41</v>
      </c>
      <c r="C29" s="90">
        <v>11</v>
      </c>
      <c r="D29" s="63">
        <v>190</v>
      </c>
      <c r="H29" s="8"/>
    </row>
    <row r="30" spans="1:8">
      <c r="A30" s="12" t="s">
        <v>104</v>
      </c>
      <c r="B30" s="13">
        <v>228670.81999999998</v>
      </c>
      <c r="C30" s="90">
        <v>2</v>
      </c>
      <c r="D30" s="63">
        <v>32</v>
      </c>
      <c r="H30" s="8"/>
    </row>
    <row r="31" spans="1:8">
      <c r="A31" s="12" t="s">
        <v>105</v>
      </c>
      <c r="B31" s="13">
        <v>2902672.22</v>
      </c>
      <c r="C31" s="90">
        <v>3</v>
      </c>
      <c r="D31" s="63">
        <v>76</v>
      </c>
      <c r="H31" s="8"/>
    </row>
    <row r="32" spans="1:8">
      <c r="A32" s="12" t="s">
        <v>106</v>
      </c>
      <c r="B32" s="13">
        <v>108723.33</v>
      </c>
      <c r="C32" s="90">
        <v>1</v>
      </c>
      <c r="D32" s="63">
        <v>18</v>
      </c>
      <c r="H32" s="8"/>
    </row>
    <row r="33" spans="1:8">
      <c r="A33" s="12" t="s">
        <v>107</v>
      </c>
      <c r="B33" s="13">
        <v>6599934.1500000004</v>
      </c>
      <c r="C33" s="90">
        <v>13</v>
      </c>
      <c r="D33" s="63">
        <v>247</v>
      </c>
      <c r="H33" s="8"/>
    </row>
    <row r="34" spans="1:8">
      <c r="A34" s="93" t="s">
        <v>162</v>
      </c>
      <c r="B34" s="13">
        <v>0</v>
      </c>
      <c r="C34" s="90">
        <v>0</v>
      </c>
      <c r="D34" s="63">
        <v>8</v>
      </c>
      <c r="H34" s="8"/>
    </row>
    <row r="35" spans="1:8">
      <c r="A35" s="12" t="s">
        <v>108</v>
      </c>
      <c r="B35" s="13">
        <v>8454387.0799999982</v>
      </c>
      <c r="C35" s="90">
        <v>16</v>
      </c>
      <c r="D35" s="63">
        <v>184</v>
      </c>
      <c r="H35" s="8"/>
    </row>
    <row r="36" spans="1:8">
      <c r="A36" s="12" t="s">
        <v>109</v>
      </c>
      <c r="B36" s="13">
        <v>10624086.770000001</v>
      </c>
      <c r="C36" s="90">
        <v>16</v>
      </c>
      <c r="D36" s="63">
        <v>164</v>
      </c>
      <c r="H36" s="8"/>
    </row>
    <row r="37" spans="1:8">
      <c r="A37" s="12" t="s">
        <v>110</v>
      </c>
      <c r="B37" s="13">
        <v>41627451.210000001</v>
      </c>
      <c r="C37" s="90">
        <v>22</v>
      </c>
      <c r="D37" s="63">
        <v>332</v>
      </c>
      <c r="H37" s="8"/>
    </row>
    <row r="38" spans="1:8">
      <c r="A38" s="93" t="s">
        <v>164</v>
      </c>
      <c r="B38" s="13">
        <v>0</v>
      </c>
      <c r="C38" s="90">
        <v>0</v>
      </c>
      <c r="D38" s="63">
        <v>24</v>
      </c>
      <c r="H38" s="8"/>
    </row>
    <row r="39" spans="1:8">
      <c r="A39" s="93" t="s">
        <v>165</v>
      </c>
      <c r="B39" s="13">
        <v>0</v>
      </c>
      <c r="C39" s="90">
        <v>0</v>
      </c>
      <c r="D39" s="63">
        <v>1</v>
      </c>
      <c r="H39" s="8"/>
    </row>
    <row r="40" spans="1:8">
      <c r="A40" s="93" t="s">
        <v>163</v>
      </c>
      <c r="B40" s="13">
        <v>0</v>
      </c>
      <c r="C40" s="90">
        <v>0</v>
      </c>
      <c r="D40" s="63">
        <v>2</v>
      </c>
      <c r="H40" s="8"/>
    </row>
    <row r="41" spans="1:8">
      <c r="A41" s="12" t="s">
        <v>111</v>
      </c>
      <c r="B41" s="13">
        <v>38011234.240000002</v>
      </c>
      <c r="C41" s="90">
        <v>50</v>
      </c>
      <c r="D41" s="63">
        <v>890</v>
      </c>
      <c r="H41" s="8"/>
    </row>
    <row r="42" spans="1:8">
      <c r="A42" s="3" t="s">
        <v>4</v>
      </c>
      <c r="B42" s="14">
        <f>SUM(B5:B41)</f>
        <v>4063999017.02</v>
      </c>
      <c r="C42" s="91">
        <f>SUM(C5:C41)</f>
        <v>1278</v>
      </c>
      <c r="D42" s="11">
        <f>SUM(D5:D41)</f>
        <v>14207</v>
      </c>
      <c r="H42" s="8"/>
    </row>
    <row r="43" spans="1:8">
      <c r="H43" s="8"/>
    </row>
    <row r="45" spans="1:8">
      <c r="A45" s="15" t="s">
        <v>23</v>
      </c>
      <c r="B45" s="16" t="s">
        <v>8</v>
      </c>
      <c r="C45" s="17"/>
      <c r="F45" s="18"/>
      <c r="G45" s="9"/>
      <c r="H45" s="8"/>
    </row>
    <row r="46" spans="1:8">
      <c r="A46" s="98" t="s">
        <v>262</v>
      </c>
      <c r="B46" s="99">
        <v>45204625.920000002</v>
      </c>
      <c r="C46" s="17"/>
      <c r="F46" s="17"/>
      <c r="G46" s="9"/>
      <c r="H46" s="8"/>
    </row>
    <row r="47" spans="1:8">
      <c r="A47" s="19"/>
      <c r="B47" s="20"/>
      <c r="C47" s="17"/>
      <c r="F47" s="17"/>
      <c r="G47" s="9"/>
      <c r="H47" s="8"/>
    </row>
    <row r="48" spans="1:8">
      <c r="A48" s="21"/>
      <c r="B48" s="21"/>
      <c r="C48" s="21"/>
      <c r="D48" s="18"/>
      <c r="E48" s="18"/>
      <c r="F48" s="18"/>
      <c r="G48" s="9"/>
      <c r="H48" s="8"/>
    </row>
    <row r="49" spans="1:8" ht="25.5">
      <c r="A49" s="15" t="s">
        <v>25</v>
      </c>
      <c r="B49" s="100" t="s">
        <v>74</v>
      </c>
      <c r="C49" s="64"/>
      <c r="G49" s="9"/>
      <c r="H49" s="8"/>
    </row>
    <row r="50" spans="1:8">
      <c r="A50" s="92" t="s">
        <v>166</v>
      </c>
      <c r="B50" s="63">
        <v>594</v>
      </c>
      <c r="G50" s="9"/>
      <c r="H50" s="8"/>
    </row>
    <row r="51" spans="1:8">
      <c r="A51" s="92" t="s">
        <v>167</v>
      </c>
      <c r="B51" s="63">
        <v>436</v>
      </c>
      <c r="G51" s="9"/>
      <c r="H51" s="8"/>
    </row>
    <row r="52" spans="1:8">
      <c r="A52" s="92" t="s">
        <v>168</v>
      </c>
      <c r="B52" s="63">
        <v>49</v>
      </c>
      <c r="G52" s="9"/>
      <c r="H52" s="8"/>
    </row>
    <row r="53" spans="1:8">
      <c r="A53" s="92" t="s">
        <v>169</v>
      </c>
      <c r="B53" s="63">
        <v>32</v>
      </c>
      <c r="G53" s="9"/>
      <c r="H53" s="8"/>
    </row>
    <row r="54" spans="1:8">
      <c r="A54" s="92" t="s">
        <v>176</v>
      </c>
      <c r="B54" s="63">
        <v>236</v>
      </c>
      <c r="G54" s="9"/>
      <c r="H54" s="8"/>
    </row>
    <row r="55" spans="1:8">
      <c r="A55" s="92" t="s">
        <v>263</v>
      </c>
      <c r="B55" s="63">
        <v>3689</v>
      </c>
      <c r="G55" s="9"/>
      <c r="H55" s="8"/>
    </row>
    <row r="56" spans="1:8">
      <c r="A56" s="92" t="s">
        <v>264</v>
      </c>
      <c r="B56" s="63">
        <v>9870</v>
      </c>
      <c r="G56" s="9"/>
      <c r="H56" s="8"/>
    </row>
    <row r="57" spans="1:8">
      <c r="A57" s="92" t="s">
        <v>2081</v>
      </c>
      <c r="B57" s="121">
        <v>38</v>
      </c>
      <c r="G57" s="9"/>
      <c r="H57" s="8"/>
    </row>
    <row r="58" spans="1:8">
      <c r="A58" s="101" t="s">
        <v>2080</v>
      </c>
      <c r="B58" s="120">
        <v>277</v>
      </c>
      <c r="G58" s="9"/>
      <c r="H58" s="8"/>
    </row>
    <row r="59" spans="1:8">
      <c r="A59" s="101" t="s">
        <v>177</v>
      </c>
      <c r="B59" s="120">
        <v>275</v>
      </c>
      <c r="G59" s="9"/>
      <c r="H59" s="8"/>
    </row>
    <row r="60" spans="1:8">
      <c r="A60" s="101" t="s">
        <v>178</v>
      </c>
      <c r="B60" s="120">
        <v>36</v>
      </c>
      <c r="G60" s="9"/>
      <c r="H60" s="8"/>
    </row>
    <row r="61" spans="1:8">
      <c r="A61" s="101" t="s">
        <v>180</v>
      </c>
      <c r="B61" s="120">
        <v>96</v>
      </c>
      <c r="G61" s="9"/>
      <c r="H61" s="8"/>
    </row>
    <row r="62" spans="1:8">
      <c r="A62" s="101" t="s">
        <v>179</v>
      </c>
      <c r="B62" s="120">
        <v>1587</v>
      </c>
      <c r="G62" s="9"/>
      <c r="H62" s="8"/>
    </row>
  </sheetData>
  <pageMargins left="0.7" right="0.7" top="0.75" bottom="0.75" header="0.3" footer="0.3"/>
  <pageSetup scale="72" fitToHeight="0" orientation="landscape" r:id="rId1"/>
  <headerFooter>
    <oddFooter>&amp;A&amp;RPage &amp;P</oddFooter>
  </headerFooter>
  <ignoredErrors>
    <ignoredError sqref="B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2"/>
  <sheetViews>
    <sheetView showGridLines="0" zoomScale="85" zoomScaleNormal="85" workbookViewId="0">
      <pane xSplit="4" ySplit="5" topLeftCell="E13" activePane="bottomRight" state="frozen"/>
      <selection pane="topRight" activeCell="D1" sqref="D1"/>
      <selection pane="bottomLeft" activeCell="A5" sqref="A5"/>
      <selection pane="bottomRight"/>
    </sheetView>
  </sheetViews>
  <sheetFormatPr defaultColWidth="9.33203125" defaultRowHeight="12.75"/>
  <cols>
    <col min="1" max="1" width="15.83203125" style="23" customWidth="1"/>
    <col min="2" max="2" width="32.5" style="25" customWidth="1"/>
    <col min="3" max="3" width="39.6640625" style="23" bestFit="1" customWidth="1"/>
    <col min="4" max="4" width="25.1640625" style="23" bestFit="1" customWidth="1"/>
    <col min="5" max="5" width="20.33203125" style="23" customWidth="1"/>
    <col min="6" max="6" width="20" style="23" customWidth="1"/>
    <col min="7" max="7" width="20.33203125" style="23" customWidth="1"/>
    <col min="8" max="8" width="22.1640625" style="23" customWidth="1"/>
    <col min="9" max="10" width="22.1640625" style="4" customWidth="1"/>
    <col min="11" max="11" width="16.1640625" style="4" customWidth="1"/>
    <col min="12" max="12" width="20.1640625" style="4" customWidth="1"/>
    <col min="13" max="13" width="67.1640625" style="4" bestFit="1" customWidth="1"/>
    <col min="14" max="14" width="12.1640625" style="4" customWidth="1"/>
    <col min="15" max="15" width="15.1640625" style="4" customWidth="1"/>
    <col min="16" max="16" width="13.1640625" style="4" customWidth="1"/>
    <col min="17" max="17" width="21.1640625" style="24" customWidth="1"/>
    <col min="18" max="18" width="63" style="49" customWidth="1"/>
    <col min="19" max="16384" width="9.33203125" style="23"/>
  </cols>
  <sheetData>
    <row r="1" spans="1:18" ht="23.25">
      <c r="A1" s="22" t="s">
        <v>67</v>
      </c>
      <c r="F1" s="52"/>
      <c r="G1" s="52"/>
    </row>
    <row r="2" spans="1:18" ht="23.25">
      <c r="A2" s="22" t="s">
        <v>66</v>
      </c>
    </row>
    <row r="3" spans="1:18">
      <c r="D3" s="69">
        <f>SUM(E3:J3)</f>
        <v>42</v>
      </c>
      <c r="E3" s="5">
        <f t="shared" ref="E3:K3" si="0">COUNTIF(E6:E453,"X")</f>
        <v>2</v>
      </c>
      <c r="F3" s="5">
        <f t="shared" si="0"/>
        <v>4</v>
      </c>
      <c r="G3" s="5">
        <f t="shared" si="0"/>
        <v>2</v>
      </c>
      <c r="H3" s="5">
        <f t="shared" si="0"/>
        <v>21</v>
      </c>
      <c r="I3" s="5">
        <f t="shared" si="0"/>
        <v>4</v>
      </c>
      <c r="J3" s="5">
        <f t="shared" si="0"/>
        <v>9</v>
      </c>
      <c r="K3" s="5">
        <f t="shared" si="0"/>
        <v>12</v>
      </c>
      <c r="L3" s="5">
        <f>SUM(L6:L453)</f>
        <v>224</v>
      </c>
      <c r="M3" s="5"/>
      <c r="N3" s="5"/>
      <c r="O3" s="5"/>
      <c r="P3" s="5"/>
      <c r="Q3" s="5"/>
    </row>
    <row r="4" spans="1:18">
      <c r="D4" s="67">
        <f>SUM(E4:J4)</f>
        <v>4112337498.2599998</v>
      </c>
      <c r="E4" s="68">
        <f t="shared" ref="E4:J4" si="1">SUMIF(E6:E453,"X",$D$6:$D$453)</f>
        <v>57223039.649999999</v>
      </c>
      <c r="F4" s="68">
        <f t="shared" si="1"/>
        <v>708161794.76000011</v>
      </c>
      <c r="G4" s="68">
        <f t="shared" si="1"/>
        <v>341676532.73000008</v>
      </c>
      <c r="H4" s="68">
        <f t="shared" si="1"/>
        <v>1496774362.02</v>
      </c>
      <c r="I4" s="68">
        <f t="shared" si="1"/>
        <v>1502851575.98</v>
      </c>
      <c r="J4" s="68">
        <f t="shared" si="1"/>
        <v>5650193.1200000001</v>
      </c>
      <c r="K4" s="68"/>
      <c r="L4" s="5"/>
      <c r="M4" s="5"/>
      <c r="N4" s="5"/>
      <c r="O4" s="5"/>
      <c r="P4" s="5"/>
      <c r="Q4" s="5"/>
    </row>
    <row r="5" spans="1:18" ht="38.25">
      <c r="A5" s="65" t="s">
        <v>170</v>
      </c>
      <c r="B5" s="65" t="s">
        <v>15</v>
      </c>
      <c r="C5" s="65" t="s">
        <v>18</v>
      </c>
      <c r="D5" s="65" t="s">
        <v>53</v>
      </c>
      <c r="E5" s="65" t="s">
        <v>16</v>
      </c>
      <c r="F5" s="65" t="s">
        <v>20</v>
      </c>
      <c r="G5" s="65" t="s">
        <v>19</v>
      </c>
      <c r="H5" s="65" t="s">
        <v>47</v>
      </c>
      <c r="I5" s="65" t="s">
        <v>46</v>
      </c>
      <c r="J5" s="65" t="s">
        <v>54</v>
      </c>
      <c r="K5" s="96" t="s">
        <v>173</v>
      </c>
      <c r="L5" s="65" t="s">
        <v>55</v>
      </c>
      <c r="M5" s="65" t="s">
        <v>17</v>
      </c>
      <c r="N5" s="23"/>
      <c r="O5" s="23"/>
      <c r="P5" s="23"/>
      <c r="Q5" s="23"/>
      <c r="R5" s="23"/>
    </row>
    <row r="6" spans="1:18">
      <c r="A6" s="145" t="s">
        <v>175</v>
      </c>
      <c r="B6" s="26" t="s">
        <v>112</v>
      </c>
      <c r="C6" s="61" t="s">
        <v>152</v>
      </c>
      <c r="D6" s="27">
        <v>9844414.0999999996</v>
      </c>
      <c r="E6" s="48"/>
      <c r="F6" s="6"/>
      <c r="G6" s="6"/>
      <c r="H6" s="6" t="s">
        <v>157</v>
      </c>
      <c r="I6" s="6"/>
      <c r="J6" s="6"/>
      <c r="K6" s="6"/>
      <c r="L6" s="28">
        <v>1</v>
      </c>
      <c r="M6" s="50"/>
      <c r="N6" s="23"/>
      <c r="O6" s="23"/>
      <c r="P6" s="23"/>
      <c r="Q6" s="23"/>
      <c r="R6" s="23"/>
    </row>
    <row r="7" spans="1:18">
      <c r="A7" s="145"/>
      <c r="B7" s="26" t="s">
        <v>113</v>
      </c>
      <c r="C7" s="61" t="s">
        <v>152</v>
      </c>
      <c r="D7" s="27">
        <v>55016205.200000003</v>
      </c>
      <c r="E7" s="48"/>
      <c r="F7" s="6"/>
      <c r="G7" s="6"/>
      <c r="H7" s="6" t="s">
        <v>157</v>
      </c>
      <c r="I7" s="6"/>
      <c r="J7" s="6"/>
      <c r="K7" s="6"/>
      <c r="L7" s="28">
        <v>1</v>
      </c>
      <c r="M7" s="50"/>
      <c r="N7" s="23"/>
      <c r="O7" s="23"/>
      <c r="P7" s="23"/>
      <c r="Q7" s="23"/>
      <c r="R7" s="23"/>
    </row>
    <row r="8" spans="1:18">
      <c r="A8" s="145"/>
      <c r="B8" s="26" t="s">
        <v>114</v>
      </c>
      <c r="C8" s="75" t="s">
        <v>152</v>
      </c>
      <c r="D8" s="27">
        <v>15748887</v>
      </c>
      <c r="E8" s="48"/>
      <c r="F8" s="6"/>
      <c r="G8" s="6"/>
      <c r="H8" s="6" t="s">
        <v>157</v>
      </c>
      <c r="I8" s="6"/>
      <c r="J8" s="6"/>
      <c r="K8" s="6" t="s">
        <v>157</v>
      </c>
      <c r="L8" s="28">
        <v>1</v>
      </c>
      <c r="M8" s="50"/>
      <c r="N8" s="23"/>
      <c r="O8" s="23"/>
      <c r="P8" s="23"/>
      <c r="Q8" s="23"/>
      <c r="R8" s="23"/>
    </row>
    <row r="9" spans="1:18">
      <c r="A9" s="145"/>
      <c r="B9" s="26" t="s">
        <v>115</v>
      </c>
      <c r="C9" s="61" t="s">
        <v>152</v>
      </c>
      <c r="D9" s="27">
        <v>19597455</v>
      </c>
      <c r="E9" s="48"/>
      <c r="F9" s="6"/>
      <c r="G9" s="6"/>
      <c r="H9" s="6" t="s">
        <v>157</v>
      </c>
      <c r="I9" s="6"/>
      <c r="J9" s="6"/>
      <c r="K9" s="6" t="s">
        <v>157</v>
      </c>
      <c r="L9" s="28">
        <v>1</v>
      </c>
      <c r="M9" s="50"/>
      <c r="N9" s="23"/>
      <c r="O9" s="23"/>
      <c r="P9" s="23"/>
      <c r="Q9" s="23"/>
      <c r="R9" s="23"/>
    </row>
    <row r="10" spans="1:18">
      <c r="A10" s="145"/>
      <c r="B10" s="26" t="s">
        <v>116</v>
      </c>
      <c r="C10" s="61" t="s">
        <v>152</v>
      </c>
      <c r="D10" s="27">
        <v>10817365</v>
      </c>
      <c r="E10" s="48"/>
      <c r="F10" s="6"/>
      <c r="G10" s="6"/>
      <c r="H10" s="6" t="s">
        <v>157</v>
      </c>
      <c r="I10" s="6"/>
      <c r="J10" s="6"/>
      <c r="K10" s="6" t="s">
        <v>157</v>
      </c>
      <c r="L10" s="28">
        <v>1</v>
      </c>
      <c r="M10" s="50"/>
      <c r="N10" s="23"/>
      <c r="O10" s="23"/>
      <c r="P10" s="23"/>
      <c r="Q10" s="23"/>
      <c r="R10" s="23"/>
    </row>
    <row r="11" spans="1:18">
      <c r="A11" s="145"/>
      <c r="B11" s="26" t="s">
        <v>117</v>
      </c>
      <c r="C11" s="61" t="s">
        <v>153</v>
      </c>
      <c r="D11" s="27">
        <v>135683010.14999998</v>
      </c>
      <c r="E11" s="48"/>
      <c r="F11" s="6"/>
      <c r="G11" s="6" t="s">
        <v>157</v>
      </c>
      <c r="H11" s="6"/>
      <c r="I11" s="6"/>
      <c r="J11" s="6"/>
      <c r="K11" s="6"/>
      <c r="L11" s="28"/>
      <c r="M11" s="50"/>
      <c r="N11" s="23"/>
      <c r="O11" s="23"/>
      <c r="P11" s="23"/>
      <c r="Q11" s="23"/>
      <c r="R11" s="23"/>
    </row>
    <row r="12" spans="1:18">
      <c r="A12" s="145"/>
      <c r="B12" s="26" t="s">
        <v>118</v>
      </c>
      <c r="C12" s="61" t="s">
        <v>152</v>
      </c>
      <c r="D12" s="27">
        <v>161075593.21000001</v>
      </c>
      <c r="E12" s="48"/>
      <c r="F12" s="6"/>
      <c r="G12" s="6"/>
      <c r="H12" s="6" t="s">
        <v>157</v>
      </c>
      <c r="I12" s="6"/>
      <c r="J12" s="6"/>
      <c r="K12" s="6"/>
      <c r="L12" s="28">
        <v>1</v>
      </c>
      <c r="M12" s="50"/>
      <c r="N12" s="23"/>
      <c r="O12" s="23"/>
      <c r="P12" s="23"/>
      <c r="Q12" s="23"/>
      <c r="R12" s="23"/>
    </row>
    <row r="13" spans="1:18">
      <c r="A13" s="145"/>
      <c r="B13" s="26" t="s">
        <v>119</v>
      </c>
      <c r="C13" s="61" t="s">
        <v>152</v>
      </c>
      <c r="D13" s="27">
        <v>359528036.93000001</v>
      </c>
      <c r="E13" s="48"/>
      <c r="F13" s="6"/>
      <c r="G13" s="6"/>
      <c r="H13" s="6" t="s">
        <v>157</v>
      </c>
      <c r="I13" s="6"/>
      <c r="J13" s="6"/>
      <c r="K13" s="6"/>
      <c r="L13" s="28">
        <v>1</v>
      </c>
      <c r="M13" s="50"/>
      <c r="N13" s="23"/>
      <c r="O13" s="23"/>
      <c r="P13" s="23"/>
      <c r="Q13" s="23"/>
      <c r="R13" s="23"/>
    </row>
    <row r="14" spans="1:18">
      <c r="A14" s="145"/>
      <c r="B14" s="26" t="s">
        <v>120</v>
      </c>
      <c r="C14" s="61" t="s">
        <v>154</v>
      </c>
      <c r="D14" s="27">
        <v>284949095.01000011</v>
      </c>
      <c r="E14" s="48"/>
      <c r="F14" s="6" t="s">
        <v>157</v>
      </c>
      <c r="G14" s="6"/>
      <c r="H14" s="6"/>
      <c r="I14" s="6"/>
      <c r="J14" s="6"/>
      <c r="K14" s="6"/>
      <c r="L14" s="28"/>
      <c r="M14" s="50"/>
      <c r="N14" s="23"/>
      <c r="O14" s="23"/>
      <c r="P14" s="23"/>
      <c r="Q14" s="23"/>
      <c r="R14" s="23"/>
    </row>
    <row r="15" spans="1:18">
      <c r="A15" s="145"/>
      <c r="B15" s="26" t="s">
        <v>121</v>
      </c>
      <c r="C15" s="61" t="s">
        <v>152</v>
      </c>
      <c r="D15" s="27">
        <v>14918319.23</v>
      </c>
      <c r="E15" s="48"/>
      <c r="F15" s="6"/>
      <c r="G15" s="6"/>
      <c r="H15" s="6" t="s">
        <v>157</v>
      </c>
      <c r="I15" s="6"/>
      <c r="J15" s="6"/>
      <c r="K15" s="6"/>
      <c r="L15" s="28">
        <v>1</v>
      </c>
      <c r="M15" s="50"/>
      <c r="N15" s="23"/>
      <c r="O15" s="23"/>
      <c r="P15" s="23"/>
      <c r="Q15" s="23"/>
      <c r="R15" s="23"/>
    </row>
    <row r="16" spans="1:18">
      <c r="A16" s="145"/>
      <c r="B16" s="26" t="s">
        <v>122</v>
      </c>
      <c r="C16" s="61" t="s">
        <v>152</v>
      </c>
      <c r="D16" s="27">
        <v>60182628.579999998</v>
      </c>
      <c r="E16" s="48"/>
      <c r="F16" s="6"/>
      <c r="G16" s="6"/>
      <c r="H16" s="6" t="s">
        <v>157</v>
      </c>
      <c r="I16" s="6"/>
      <c r="J16" s="6"/>
      <c r="K16" s="6"/>
      <c r="L16" s="28">
        <v>1</v>
      </c>
      <c r="M16" s="50"/>
      <c r="N16" s="23"/>
      <c r="O16" s="23"/>
      <c r="P16" s="23"/>
      <c r="Q16" s="23"/>
      <c r="R16" s="23"/>
    </row>
    <row r="17" spans="1:18">
      <c r="A17" s="145"/>
      <c r="B17" s="26" t="s">
        <v>123</v>
      </c>
      <c r="C17" s="61" t="s">
        <v>155</v>
      </c>
      <c r="D17" s="27">
        <v>33208.69</v>
      </c>
      <c r="E17" s="48"/>
      <c r="F17" s="6"/>
      <c r="G17" s="6"/>
      <c r="H17" s="6"/>
      <c r="I17" s="6"/>
      <c r="J17" s="6" t="s">
        <v>157</v>
      </c>
      <c r="K17" s="6"/>
      <c r="L17" s="28"/>
      <c r="M17" s="50"/>
      <c r="N17" s="23"/>
      <c r="O17" s="23"/>
      <c r="P17" s="23"/>
      <c r="Q17" s="23"/>
      <c r="R17" s="23"/>
    </row>
    <row r="18" spans="1:18">
      <c r="A18" s="145"/>
      <c r="B18" s="26" t="s">
        <v>124</v>
      </c>
      <c r="C18" s="61" t="s">
        <v>152</v>
      </c>
      <c r="D18" s="27">
        <v>16439651</v>
      </c>
      <c r="E18" s="48"/>
      <c r="F18" s="6"/>
      <c r="G18" s="6"/>
      <c r="H18" s="6" t="s">
        <v>157</v>
      </c>
      <c r="I18" s="6"/>
      <c r="J18" s="6"/>
      <c r="K18" s="6" t="s">
        <v>157</v>
      </c>
      <c r="L18" s="28">
        <v>1</v>
      </c>
      <c r="M18" s="50"/>
      <c r="N18" s="23"/>
      <c r="O18" s="23"/>
      <c r="P18" s="23"/>
      <c r="Q18" s="23"/>
      <c r="R18" s="23"/>
    </row>
    <row r="19" spans="1:18">
      <c r="A19" s="145"/>
      <c r="B19" s="26" t="s">
        <v>125</v>
      </c>
      <c r="C19" s="61" t="s">
        <v>152</v>
      </c>
      <c r="D19" s="27">
        <v>18383778.969999999</v>
      </c>
      <c r="E19" s="48"/>
      <c r="F19" s="6"/>
      <c r="G19" s="6"/>
      <c r="H19" s="6" t="s">
        <v>157</v>
      </c>
      <c r="I19" s="6"/>
      <c r="J19" s="6"/>
      <c r="K19" s="6" t="s">
        <v>157</v>
      </c>
      <c r="L19" s="28">
        <v>1</v>
      </c>
      <c r="M19" s="50"/>
      <c r="N19" s="23"/>
      <c r="O19" s="23"/>
      <c r="P19" s="23"/>
      <c r="Q19" s="23"/>
      <c r="R19" s="23"/>
    </row>
    <row r="20" spans="1:18">
      <c r="A20" s="145"/>
      <c r="B20" s="26" t="s">
        <v>126</v>
      </c>
      <c r="C20" s="95" t="s">
        <v>152</v>
      </c>
      <c r="D20" s="27">
        <v>29449324.540000003</v>
      </c>
      <c r="E20" s="48"/>
      <c r="F20" s="6"/>
      <c r="G20" s="6"/>
      <c r="H20" s="6" t="s">
        <v>157</v>
      </c>
      <c r="I20" s="6"/>
      <c r="J20" s="6"/>
      <c r="K20" s="6"/>
      <c r="L20" s="28">
        <v>1</v>
      </c>
      <c r="M20" s="50"/>
      <c r="N20" s="23"/>
      <c r="O20" s="23"/>
      <c r="P20" s="23"/>
      <c r="Q20" s="23"/>
      <c r="R20" s="23"/>
    </row>
    <row r="21" spans="1:18">
      <c r="A21" s="145"/>
      <c r="B21" s="26" t="s">
        <v>127</v>
      </c>
      <c r="C21" s="61" t="s">
        <v>152</v>
      </c>
      <c r="D21" s="27">
        <v>129144901.39</v>
      </c>
      <c r="E21" s="48"/>
      <c r="F21" s="6"/>
      <c r="G21" s="6"/>
      <c r="H21" s="6" t="s">
        <v>157</v>
      </c>
      <c r="I21" s="6"/>
      <c r="J21" s="6"/>
      <c r="K21" s="6"/>
      <c r="L21" s="28">
        <v>1</v>
      </c>
      <c r="M21" s="50"/>
      <c r="N21" s="23"/>
      <c r="O21" s="23"/>
      <c r="P21" s="23"/>
      <c r="Q21" s="23"/>
      <c r="R21" s="23"/>
    </row>
    <row r="22" spans="1:18">
      <c r="A22" s="145"/>
      <c r="B22" s="26" t="s">
        <v>128</v>
      </c>
      <c r="C22" s="61" t="s">
        <v>155</v>
      </c>
      <c r="D22" s="27">
        <v>735961.22000000009</v>
      </c>
      <c r="E22" s="48"/>
      <c r="F22" s="6"/>
      <c r="G22" s="6"/>
      <c r="H22" s="6"/>
      <c r="I22" s="6"/>
      <c r="J22" s="6" t="s">
        <v>157</v>
      </c>
      <c r="K22" s="6"/>
      <c r="L22" s="28"/>
      <c r="M22" s="50"/>
      <c r="N22" s="23"/>
      <c r="O22" s="23"/>
      <c r="P22" s="23"/>
      <c r="Q22" s="23"/>
      <c r="R22" s="23"/>
    </row>
    <row r="23" spans="1:18">
      <c r="A23" s="145"/>
      <c r="B23" s="26" t="s">
        <v>129</v>
      </c>
      <c r="C23" s="61" t="s">
        <v>152</v>
      </c>
      <c r="D23" s="27">
        <v>15880270.039999999</v>
      </c>
      <c r="E23" s="48"/>
      <c r="F23" s="6"/>
      <c r="G23" s="6"/>
      <c r="H23" s="6" t="s">
        <v>157</v>
      </c>
      <c r="I23" s="6"/>
      <c r="J23" s="6"/>
      <c r="K23" s="6" t="s">
        <v>157</v>
      </c>
      <c r="L23" s="28">
        <v>1</v>
      </c>
      <c r="M23" s="50"/>
      <c r="N23" s="23"/>
      <c r="O23" s="23"/>
      <c r="P23" s="23"/>
      <c r="Q23" s="23"/>
      <c r="R23" s="23"/>
    </row>
    <row r="24" spans="1:18">
      <c r="A24" s="145"/>
      <c r="B24" s="26" t="s">
        <v>130</v>
      </c>
      <c r="C24" s="61" t="s">
        <v>155</v>
      </c>
      <c r="D24" s="27">
        <v>38628.019999999997</v>
      </c>
      <c r="E24" s="48"/>
      <c r="F24" s="6"/>
      <c r="G24" s="6"/>
      <c r="H24" s="6"/>
      <c r="I24" s="6"/>
      <c r="J24" s="6" t="s">
        <v>157</v>
      </c>
      <c r="K24" s="6"/>
      <c r="L24" s="28"/>
      <c r="M24" s="50"/>
      <c r="N24" s="23"/>
      <c r="O24" s="23"/>
      <c r="P24" s="23"/>
      <c r="Q24" s="23"/>
      <c r="R24" s="23"/>
    </row>
    <row r="25" spans="1:18">
      <c r="A25" s="145"/>
      <c r="B25" s="26" t="s">
        <v>131</v>
      </c>
      <c r="C25" s="61" t="s">
        <v>154</v>
      </c>
      <c r="D25" s="27">
        <v>339299267.81999999</v>
      </c>
      <c r="E25" s="48"/>
      <c r="F25" s="6" t="s">
        <v>157</v>
      </c>
      <c r="G25" s="6"/>
      <c r="H25" s="6"/>
      <c r="I25" s="6"/>
      <c r="J25" s="6"/>
      <c r="K25" s="6"/>
      <c r="L25" s="28"/>
      <c r="M25" s="50"/>
      <c r="N25" s="23"/>
      <c r="O25" s="23"/>
      <c r="P25" s="23"/>
      <c r="Q25" s="23"/>
      <c r="R25" s="23"/>
    </row>
    <row r="26" spans="1:18">
      <c r="A26" s="145"/>
      <c r="B26" s="26" t="s">
        <v>132</v>
      </c>
      <c r="C26" s="61" t="s">
        <v>155</v>
      </c>
      <c r="D26" s="27">
        <v>-882658.4</v>
      </c>
      <c r="E26" s="48"/>
      <c r="F26" s="6"/>
      <c r="G26" s="6"/>
      <c r="H26" s="6"/>
      <c r="I26" s="6"/>
      <c r="J26" s="6" t="s">
        <v>157</v>
      </c>
      <c r="K26" s="6"/>
      <c r="L26" s="28"/>
      <c r="M26" s="50"/>
      <c r="N26" s="23"/>
      <c r="O26" s="23"/>
      <c r="P26" s="23"/>
      <c r="Q26" s="23"/>
      <c r="R26" s="23"/>
    </row>
    <row r="27" spans="1:18">
      <c r="A27" s="145"/>
      <c r="B27" s="26" t="s">
        <v>133</v>
      </c>
      <c r="C27" s="61" t="s">
        <v>155</v>
      </c>
      <c r="D27" s="27">
        <v>608029.56999999995</v>
      </c>
      <c r="E27" s="48"/>
      <c r="F27" s="6"/>
      <c r="G27" s="6"/>
      <c r="H27" s="6"/>
      <c r="I27" s="6"/>
      <c r="J27" s="6" t="s">
        <v>157</v>
      </c>
      <c r="K27" s="6"/>
      <c r="L27" s="28"/>
      <c r="M27" s="50"/>
      <c r="N27" s="23"/>
      <c r="O27" s="23"/>
      <c r="P27" s="23"/>
      <c r="Q27" s="23"/>
      <c r="R27" s="23"/>
    </row>
    <row r="28" spans="1:18">
      <c r="A28" s="145"/>
      <c r="B28" s="26" t="s">
        <v>134</v>
      </c>
      <c r="C28" s="61" t="s">
        <v>155</v>
      </c>
      <c r="D28" s="27">
        <v>10.11</v>
      </c>
      <c r="E28" s="48"/>
      <c r="F28" s="6"/>
      <c r="G28" s="6"/>
      <c r="H28" s="6"/>
      <c r="I28" s="6"/>
      <c r="J28" s="6" t="s">
        <v>157</v>
      </c>
      <c r="K28" s="6"/>
      <c r="L28" s="28"/>
      <c r="M28" s="50"/>
      <c r="N28" s="23"/>
      <c r="O28" s="23"/>
      <c r="P28" s="23"/>
      <c r="Q28" s="23"/>
      <c r="R28" s="23"/>
    </row>
    <row r="29" spans="1:18">
      <c r="A29" s="145"/>
      <c r="B29" s="26" t="s">
        <v>135</v>
      </c>
      <c r="C29" s="61" t="s">
        <v>155</v>
      </c>
      <c r="D29" s="27">
        <v>2875.28</v>
      </c>
      <c r="E29" s="48"/>
      <c r="F29" s="6"/>
      <c r="G29" s="6"/>
      <c r="H29" s="6"/>
      <c r="I29" s="6"/>
      <c r="J29" s="6" t="s">
        <v>157</v>
      </c>
      <c r="K29" s="6"/>
      <c r="L29" s="28"/>
      <c r="M29" s="50"/>
      <c r="N29" s="23"/>
      <c r="O29" s="23"/>
      <c r="P29" s="23"/>
      <c r="Q29" s="23"/>
      <c r="R29" s="23"/>
    </row>
    <row r="30" spans="1:18">
      <c r="A30" s="145"/>
      <c r="B30" s="26" t="s">
        <v>136</v>
      </c>
      <c r="C30" s="61" t="s">
        <v>154</v>
      </c>
      <c r="D30" s="27">
        <v>58063262.679999955</v>
      </c>
      <c r="E30" s="48"/>
      <c r="F30" s="6" t="s">
        <v>157</v>
      </c>
      <c r="G30" s="6"/>
      <c r="H30" s="6"/>
      <c r="I30" s="6"/>
      <c r="J30" s="6"/>
      <c r="K30" s="6"/>
      <c r="L30" s="28"/>
      <c r="M30" s="50"/>
      <c r="N30" s="23"/>
      <c r="O30" s="23"/>
      <c r="P30" s="23"/>
      <c r="Q30" s="23"/>
      <c r="R30" s="23"/>
    </row>
    <row r="31" spans="1:18">
      <c r="A31" s="145"/>
      <c r="B31" s="26" t="s">
        <v>137</v>
      </c>
      <c r="C31" s="61" t="s">
        <v>156</v>
      </c>
      <c r="D31" s="27">
        <v>464868210.69999993</v>
      </c>
      <c r="E31" s="48"/>
      <c r="F31" s="6"/>
      <c r="G31" s="6"/>
      <c r="H31" s="6"/>
      <c r="I31" s="6" t="s">
        <v>157</v>
      </c>
      <c r="J31" s="6"/>
      <c r="K31" s="6" t="s">
        <v>157</v>
      </c>
      <c r="L31" s="28">
        <v>48</v>
      </c>
      <c r="M31" s="50"/>
      <c r="N31" s="23"/>
      <c r="O31" s="23"/>
      <c r="P31" s="23"/>
      <c r="Q31" s="23"/>
      <c r="R31" s="23"/>
    </row>
    <row r="32" spans="1:18">
      <c r="A32" s="145"/>
      <c r="B32" s="26" t="s">
        <v>138</v>
      </c>
      <c r="C32" s="61" t="s">
        <v>153</v>
      </c>
      <c r="D32" s="27">
        <v>205993522.5800001</v>
      </c>
      <c r="E32" s="48"/>
      <c r="F32" s="6"/>
      <c r="G32" s="6" t="s">
        <v>157</v>
      </c>
      <c r="H32" s="6"/>
      <c r="I32" s="6"/>
      <c r="J32" s="6"/>
      <c r="K32" s="6"/>
      <c r="L32" s="28"/>
      <c r="M32" s="50"/>
      <c r="N32" s="23"/>
      <c r="O32" s="23"/>
      <c r="P32" s="23"/>
      <c r="Q32" s="23"/>
      <c r="R32" s="23"/>
    </row>
    <row r="33" spans="1:18">
      <c r="A33" s="145"/>
      <c r="B33" s="26" t="s">
        <v>139</v>
      </c>
      <c r="C33" s="61" t="s">
        <v>152</v>
      </c>
      <c r="D33" s="27">
        <v>240243111.83000001</v>
      </c>
      <c r="E33" s="48"/>
      <c r="F33" s="6"/>
      <c r="G33" s="6"/>
      <c r="H33" s="6" t="s">
        <v>157</v>
      </c>
      <c r="I33" s="6"/>
      <c r="J33" s="6"/>
      <c r="K33" s="6"/>
      <c r="L33" s="28">
        <v>1</v>
      </c>
      <c r="M33" s="50"/>
      <c r="N33" s="23"/>
      <c r="O33" s="23"/>
      <c r="P33" s="23"/>
      <c r="Q33" s="23"/>
      <c r="R33" s="23"/>
    </row>
    <row r="34" spans="1:18">
      <c r="A34" s="145"/>
      <c r="B34" s="26" t="s">
        <v>140</v>
      </c>
      <c r="C34" s="61" t="s">
        <v>152</v>
      </c>
      <c r="D34" s="27">
        <v>26739707.699999999</v>
      </c>
      <c r="E34" s="48"/>
      <c r="F34" s="6"/>
      <c r="G34" s="6"/>
      <c r="H34" s="6" t="s">
        <v>157</v>
      </c>
      <c r="I34" s="6"/>
      <c r="J34" s="6"/>
      <c r="K34" s="6" t="s">
        <v>157</v>
      </c>
      <c r="L34" s="28">
        <v>1</v>
      </c>
      <c r="M34" s="50"/>
      <c r="N34" s="23"/>
      <c r="O34" s="23"/>
      <c r="P34" s="23"/>
      <c r="Q34" s="23"/>
      <c r="R34" s="23"/>
    </row>
    <row r="35" spans="1:18">
      <c r="A35" s="145"/>
      <c r="B35" s="26" t="s">
        <v>141</v>
      </c>
      <c r="C35" s="61" t="s">
        <v>156</v>
      </c>
      <c r="D35" s="27">
        <v>409465331.14999992</v>
      </c>
      <c r="E35" s="48"/>
      <c r="F35" s="6"/>
      <c r="G35" s="6"/>
      <c r="H35" s="6"/>
      <c r="I35" s="6" t="s">
        <v>157</v>
      </c>
      <c r="J35" s="6"/>
      <c r="K35" s="6" t="s">
        <v>157</v>
      </c>
      <c r="L35" s="28">
        <v>46</v>
      </c>
      <c r="M35" s="50"/>
      <c r="N35" s="23"/>
      <c r="O35" s="23"/>
      <c r="P35" s="23"/>
      <c r="Q35" s="23"/>
      <c r="R35" s="23"/>
    </row>
    <row r="36" spans="1:18">
      <c r="A36" s="145"/>
      <c r="B36" s="26" t="s">
        <v>142</v>
      </c>
      <c r="C36" s="61" t="s">
        <v>156</v>
      </c>
      <c r="D36" s="27">
        <v>57969862.120000005</v>
      </c>
      <c r="E36" s="48"/>
      <c r="F36" s="6"/>
      <c r="G36" s="6"/>
      <c r="H36" s="6"/>
      <c r="I36" s="6" t="s">
        <v>157</v>
      </c>
      <c r="J36" s="6"/>
      <c r="K36" s="6" t="s">
        <v>157</v>
      </c>
      <c r="L36" s="28">
        <v>5</v>
      </c>
      <c r="M36" s="50"/>
      <c r="N36" s="23"/>
      <c r="O36" s="23"/>
      <c r="P36" s="23"/>
      <c r="Q36" s="23"/>
      <c r="R36" s="23"/>
    </row>
    <row r="37" spans="1:18">
      <c r="A37" s="145"/>
      <c r="B37" s="26" t="s">
        <v>143</v>
      </c>
      <c r="C37" s="61" t="s">
        <v>156</v>
      </c>
      <c r="D37" s="27">
        <v>570548172.01000011</v>
      </c>
      <c r="E37" s="48"/>
      <c r="F37" s="6"/>
      <c r="G37" s="6"/>
      <c r="H37" s="6"/>
      <c r="I37" s="6" t="s">
        <v>157</v>
      </c>
      <c r="J37" s="6"/>
      <c r="K37" s="6" t="s">
        <v>157</v>
      </c>
      <c r="L37" s="28">
        <v>104</v>
      </c>
      <c r="M37" s="50"/>
      <c r="N37" s="23"/>
      <c r="O37" s="23"/>
      <c r="P37" s="23"/>
      <c r="Q37" s="23"/>
      <c r="R37" s="23"/>
    </row>
    <row r="38" spans="1:18">
      <c r="A38" s="145"/>
      <c r="B38" s="26" t="s">
        <v>144</v>
      </c>
      <c r="C38" s="61" t="s">
        <v>152</v>
      </c>
      <c r="D38" s="27">
        <v>123063631</v>
      </c>
      <c r="E38" s="48"/>
      <c r="F38" s="6"/>
      <c r="G38" s="6"/>
      <c r="H38" s="6" t="s">
        <v>157</v>
      </c>
      <c r="I38" s="6"/>
      <c r="J38" s="6"/>
      <c r="K38" s="6"/>
      <c r="L38" s="28">
        <v>1</v>
      </c>
      <c r="M38" s="50"/>
      <c r="N38" s="23"/>
      <c r="O38" s="23"/>
      <c r="P38" s="23"/>
      <c r="Q38" s="23"/>
      <c r="R38" s="23"/>
    </row>
    <row r="39" spans="1:18">
      <c r="A39" s="145"/>
      <c r="B39" s="26" t="s">
        <v>145</v>
      </c>
      <c r="C39" s="61" t="s">
        <v>154</v>
      </c>
      <c r="D39" s="27">
        <v>25850169.250000004</v>
      </c>
      <c r="E39" s="48"/>
      <c r="F39" s="6" t="s">
        <v>157</v>
      </c>
      <c r="G39" s="6"/>
      <c r="H39" s="6"/>
      <c r="I39" s="6"/>
      <c r="J39" s="6"/>
      <c r="K39" s="6"/>
      <c r="L39" s="28"/>
      <c r="M39" s="50"/>
      <c r="N39" s="23"/>
      <c r="O39" s="23"/>
      <c r="P39" s="23"/>
      <c r="Q39" s="23"/>
      <c r="R39" s="23"/>
    </row>
    <row r="40" spans="1:18">
      <c r="A40" s="145"/>
      <c r="B40" s="26" t="s">
        <v>146</v>
      </c>
      <c r="C40" s="61" t="s">
        <v>152</v>
      </c>
      <c r="D40" s="27">
        <v>14174867.85</v>
      </c>
      <c r="E40" s="48"/>
      <c r="F40" s="6"/>
      <c r="G40" s="6"/>
      <c r="H40" s="6" t="s">
        <v>157</v>
      </c>
      <c r="I40" s="6"/>
      <c r="J40" s="6"/>
      <c r="K40" s="6" t="s">
        <v>157</v>
      </c>
      <c r="L40" s="28">
        <v>1</v>
      </c>
      <c r="M40" s="50"/>
      <c r="N40" s="23"/>
      <c r="O40" s="23"/>
      <c r="P40" s="23"/>
      <c r="Q40" s="23"/>
      <c r="R40" s="23"/>
    </row>
    <row r="41" spans="1:18">
      <c r="A41" s="145"/>
      <c r="B41" s="26" t="s">
        <v>147</v>
      </c>
      <c r="C41" s="61" t="s">
        <v>155</v>
      </c>
      <c r="D41" s="27">
        <v>4735788.9399999995</v>
      </c>
      <c r="E41" s="48"/>
      <c r="F41" s="6"/>
      <c r="G41" s="6"/>
      <c r="H41" s="6"/>
      <c r="I41" s="6"/>
      <c r="J41" s="6" t="s">
        <v>157</v>
      </c>
      <c r="K41" s="6"/>
      <c r="L41" s="28"/>
      <c r="M41" s="50"/>
      <c r="N41" s="23"/>
      <c r="O41" s="23"/>
      <c r="P41" s="23"/>
      <c r="Q41" s="23"/>
      <c r="R41" s="23"/>
    </row>
    <row r="42" spans="1:18">
      <c r="A42" s="145"/>
      <c r="B42" s="26" t="s">
        <v>148</v>
      </c>
      <c r="C42" s="61" t="s">
        <v>155</v>
      </c>
      <c r="D42" s="27">
        <v>378349.69</v>
      </c>
      <c r="E42" s="48"/>
      <c r="F42" s="6"/>
      <c r="G42" s="6"/>
      <c r="H42" s="6"/>
      <c r="I42" s="6"/>
      <c r="J42" s="6" t="s">
        <v>157</v>
      </c>
      <c r="K42" s="6"/>
      <c r="L42" s="28"/>
      <c r="M42" s="50"/>
      <c r="N42" s="23"/>
      <c r="O42" s="23"/>
      <c r="P42" s="23"/>
      <c r="Q42" s="23"/>
      <c r="R42" s="23"/>
    </row>
    <row r="43" spans="1:18">
      <c r="A43" s="145"/>
      <c r="B43" s="26" t="s">
        <v>149</v>
      </c>
      <c r="C43" s="61" t="s">
        <v>16</v>
      </c>
      <c r="D43" s="27">
        <v>34340428.68</v>
      </c>
      <c r="E43" s="48" t="s">
        <v>157</v>
      </c>
      <c r="F43" s="6"/>
      <c r="G43" s="6"/>
      <c r="H43" s="6"/>
      <c r="I43" s="6"/>
      <c r="J43" s="6"/>
      <c r="K43" s="6"/>
      <c r="L43" s="28"/>
      <c r="M43" s="50"/>
      <c r="N43" s="23"/>
      <c r="O43" s="23"/>
      <c r="P43" s="23"/>
      <c r="Q43" s="23"/>
      <c r="R43" s="23"/>
    </row>
    <row r="44" spans="1:18">
      <c r="A44" s="145"/>
      <c r="B44" s="26" t="s">
        <v>150</v>
      </c>
      <c r="C44" s="61" t="s">
        <v>16</v>
      </c>
      <c r="D44" s="27">
        <v>22882610.969999999</v>
      </c>
      <c r="E44" s="48" t="s">
        <v>157</v>
      </c>
      <c r="F44" s="6"/>
      <c r="G44" s="6"/>
      <c r="H44" s="6"/>
      <c r="I44" s="6"/>
      <c r="J44" s="6"/>
      <c r="K44" s="6"/>
      <c r="L44" s="28"/>
      <c r="M44" s="50"/>
      <c r="N44" s="23"/>
      <c r="O44" s="23"/>
      <c r="P44" s="23"/>
      <c r="Q44" s="23"/>
      <c r="R44" s="23"/>
    </row>
    <row r="45" spans="1:18">
      <c r="A45" s="145"/>
      <c r="B45" s="26" t="s">
        <v>151</v>
      </c>
      <c r="C45" s="61" t="s">
        <v>152</v>
      </c>
      <c r="D45" s="27">
        <v>122620033.2</v>
      </c>
      <c r="E45" s="48"/>
      <c r="F45" s="6"/>
      <c r="G45" s="6"/>
      <c r="H45" s="6" t="s">
        <v>157</v>
      </c>
      <c r="I45" s="6"/>
      <c r="J45" s="6"/>
      <c r="K45" s="6"/>
      <c r="L45" s="28">
        <v>1</v>
      </c>
      <c r="M45" s="50"/>
      <c r="N45" s="23"/>
      <c r="O45" s="23"/>
      <c r="P45" s="23"/>
      <c r="Q45" s="23"/>
      <c r="R45" s="23"/>
    </row>
    <row r="46" spans="1:18">
      <c r="A46" s="143" t="s">
        <v>2124</v>
      </c>
      <c r="B46" s="95" t="s">
        <v>171</v>
      </c>
      <c r="C46" s="61" t="s">
        <v>152</v>
      </c>
      <c r="D46" s="27">
        <v>32660293.510000002</v>
      </c>
      <c r="E46" s="48"/>
      <c r="F46" s="6"/>
      <c r="G46" s="6"/>
      <c r="H46" s="6" t="s">
        <v>157</v>
      </c>
      <c r="I46" s="6"/>
      <c r="J46" s="6"/>
      <c r="K46" s="6"/>
      <c r="L46" s="28">
        <v>1</v>
      </c>
      <c r="M46" s="50"/>
      <c r="N46" s="23"/>
      <c r="O46" s="23"/>
      <c r="P46" s="23"/>
      <c r="Q46" s="23"/>
      <c r="R46" s="23"/>
    </row>
    <row r="47" spans="1:18">
      <c r="A47" s="144"/>
      <c r="B47" s="95" t="s">
        <v>172</v>
      </c>
      <c r="C47" s="61" t="s">
        <v>152</v>
      </c>
      <c r="D47" s="27">
        <v>21245886.739999998</v>
      </c>
      <c r="E47" s="48"/>
      <c r="F47" s="6"/>
      <c r="G47" s="6"/>
      <c r="H47" s="6" t="s">
        <v>157</v>
      </c>
      <c r="I47" s="6"/>
      <c r="J47" s="6"/>
      <c r="K47" s="6"/>
      <c r="L47" s="28">
        <v>1</v>
      </c>
      <c r="M47" s="50"/>
      <c r="N47" s="23"/>
      <c r="O47" s="23"/>
      <c r="P47" s="23"/>
      <c r="Q47" s="23"/>
      <c r="R47" s="23"/>
    </row>
    <row r="48" spans="1:18" ht="12.75" customHeight="1">
      <c r="D48" s="4"/>
      <c r="E48" s="4"/>
      <c r="F48" s="4"/>
      <c r="G48" s="4"/>
      <c r="H48" s="4"/>
      <c r="M48" s="24"/>
      <c r="N48" s="49"/>
      <c r="O48" s="23"/>
      <c r="P48" s="23"/>
      <c r="Q48" s="23"/>
      <c r="R48" s="23"/>
    </row>
    <row r="49" spans="4:18" ht="12.75" customHeight="1">
      <c r="D49" s="4"/>
      <c r="E49" s="4"/>
      <c r="F49" s="4"/>
      <c r="G49" s="4"/>
      <c r="H49" s="4"/>
      <c r="M49" s="24"/>
      <c r="N49" s="49"/>
      <c r="O49" s="23"/>
      <c r="P49" s="23"/>
      <c r="Q49" s="23"/>
      <c r="R49" s="23"/>
    </row>
    <row r="50" spans="4:18" ht="12.75" customHeight="1">
      <c r="D50" s="4"/>
      <c r="E50" s="4"/>
      <c r="F50" s="4"/>
      <c r="G50" s="4"/>
      <c r="H50" s="4"/>
      <c r="M50" s="24"/>
      <c r="N50" s="49"/>
      <c r="O50" s="23"/>
      <c r="P50" s="23"/>
      <c r="Q50" s="23"/>
      <c r="R50" s="23"/>
    </row>
    <row r="51" spans="4:18" ht="12.75" customHeight="1">
      <c r="D51" s="4"/>
      <c r="E51" s="4"/>
      <c r="F51" s="4"/>
      <c r="G51" s="4"/>
      <c r="H51" s="4"/>
      <c r="M51" s="24"/>
      <c r="N51" s="49"/>
      <c r="O51" s="23"/>
      <c r="P51" s="23"/>
      <c r="Q51" s="23"/>
      <c r="R51" s="23"/>
    </row>
    <row r="52" spans="4:18" ht="12.75" customHeight="1">
      <c r="D52" s="4"/>
      <c r="E52" s="4"/>
      <c r="F52" s="4"/>
      <c r="G52" s="4"/>
      <c r="H52" s="4"/>
      <c r="M52" s="24"/>
      <c r="N52" s="49"/>
      <c r="O52" s="23"/>
      <c r="P52" s="23"/>
      <c r="Q52" s="23"/>
      <c r="R52" s="23"/>
    </row>
    <row r="53" spans="4:18" ht="12.75" customHeight="1">
      <c r="D53" s="51"/>
      <c r="E53" s="51"/>
      <c r="F53" s="51"/>
      <c r="G53" s="51"/>
      <c r="H53" s="4"/>
      <c r="M53" s="24"/>
      <c r="N53" s="49"/>
      <c r="O53" s="23"/>
      <c r="P53" s="23"/>
      <c r="Q53" s="23"/>
      <c r="R53" s="23"/>
    </row>
    <row r="54" spans="4:18" ht="12.75" customHeight="1">
      <c r="D54" s="51"/>
      <c r="E54" s="51"/>
      <c r="F54" s="51"/>
      <c r="G54" s="51"/>
      <c r="H54" s="4"/>
      <c r="M54" s="24"/>
      <c r="N54" s="49"/>
      <c r="O54" s="23"/>
      <c r="P54" s="23"/>
      <c r="Q54" s="23"/>
      <c r="R54" s="23"/>
    </row>
    <row r="55" spans="4:18" ht="12.75" customHeight="1">
      <c r="D55" s="60"/>
      <c r="E55" s="60"/>
      <c r="F55" s="51"/>
      <c r="G55" s="51"/>
      <c r="H55" s="51"/>
      <c r="I55" s="51"/>
      <c r="J55" s="51"/>
      <c r="O55" s="24"/>
      <c r="P55" s="49"/>
      <c r="Q55" s="23"/>
      <c r="R55" s="23"/>
    </row>
    <row r="56" spans="4:18" ht="12.75" customHeight="1">
      <c r="D56" s="60"/>
      <c r="E56" s="60"/>
      <c r="F56" s="51"/>
      <c r="G56" s="51"/>
      <c r="H56" s="51"/>
      <c r="I56" s="51"/>
      <c r="J56" s="51"/>
      <c r="O56" s="24"/>
      <c r="P56" s="49"/>
      <c r="Q56" s="23"/>
      <c r="R56" s="23"/>
    </row>
    <row r="57" spans="4:18" ht="12.75" customHeight="1">
      <c r="D57" s="60"/>
      <c r="E57" s="60"/>
      <c r="F57" s="51"/>
      <c r="G57" s="51"/>
      <c r="H57" s="51"/>
      <c r="I57" s="51"/>
      <c r="J57" s="51"/>
      <c r="O57" s="24"/>
      <c r="P57" s="49"/>
      <c r="Q57" s="23"/>
      <c r="R57" s="23"/>
    </row>
    <row r="58" spans="4:18" ht="12.75" customHeight="1">
      <c r="D58" s="60"/>
      <c r="E58" s="60"/>
      <c r="F58" s="4"/>
      <c r="G58" s="4"/>
      <c r="H58" s="4"/>
      <c r="O58" s="24"/>
      <c r="P58" s="49"/>
      <c r="Q58" s="23"/>
      <c r="R58" s="23"/>
    </row>
    <row r="59" spans="4:18" ht="12.75" customHeight="1">
      <c r="F59" s="60"/>
      <c r="G59" s="60"/>
      <c r="H59" s="60"/>
    </row>
    <row r="60" spans="4:18" ht="12.75" customHeight="1">
      <c r="F60" s="60"/>
      <c r="G60" s="60"/>
      <c r="H60" s="60"/>
    </row>
    <row r="61" spans="4:18" ht="12.75" customHeight="1">
      <c r="F61" s="60"/>
      <c r="G61" s="60"/>
      <c r="H61" s="60"/>
    </row>
    <row r="62" spans="4:18" ht="12.75" customHeight="1">
      <c r="F62" s="60"/>
      <c r="G62" s="60"/>
      <c r="H62" s="60"/>
    </row>
  </sheetData>
  <mergeCells count="2">
    <mergeCell ref="A46:A47"/>
    <mergeCell ref="A6:A45"/>
  </mergeCells>
  <printOptions gridLines="1"/>
  <pageMargins left="0.25" right="0.25" top="0.75" bottom="0.75" header="0.3" footer="0.3"/>
  <pageSetup scale="36" fitToWidth="0" orientation="landscape" r:id="rId1"/>
  <headerFooter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116A-B506-4B66-A7AB-4114359EDF60}">
  <dimension ref="A1:J332"/>
  <sheetViews>
    <sheetView zoomScaleNormal="100" workbookViewId="0">
      <pane xSplit="7" ySplit="9" topLeftCell="H10" activePane="bottomRight" state="frozen"/>
      <selection pane="topRight" activeCell="D1" sqref="D1"/>
      <selection pane="bottomLeft" activeCell="A10" sqref="A10"/>
      <selection pane="bottomRight"/>
    </sheetView>
  </sheetViews>
  <sheetFormatPr defaultColWidth="9.33203125" defaultRowHeight="12.75"/>
  <cols>
    <col min="1" max="1" width="13.1640625" style="62" customWidth="1"/>
    <col min="2" max="2" width="13.6640625" style="62" customWidth="1"/>
    <col min="3" max="3" width="13.5" style="62" customWidth="1"/>
    <col min="4" max="4" width="2.33203125" style="62" customWidth="1"/>
    <col min="5" max="5" width="13.83203125" style="62" customWidth="1"/>
    <col min="6" max="6" width="15.83203125" style="62" customWidth="1"/>
    <col min="7" max="7" width="83.83203125" style="62" bestFit="1" customWidth="1"/>
    <col min="8" max="8" width="28.83203125" style="62" customWidth="1"/>
    <col min="9" max="9" width="42.6640625" style="62" bestFit="1" customWidth="1"/>
    <col min="10" max="10" width="14.1640625" style="62" bestFit="1" customWidth="1"/>
    <col min="11" max="16384" width="9.33203125" style="62"/>
  </cols>
  <sheetData>
    <row r="1" spans="1:10" ht="23.25">
      <c r="A1" s="22" t="s">
        <v>75</v>
      </c>
      <c r="G1" s="94"/>
    </row>
    <row r="2" spans="1:10" ht="12.75" customHeight="1">
      <c r="A2" s="29"/>
      <c r="G2" s="94"/>
    </row>
    <row r="3" spans="1:10" ht="12.75" customHeight="1">
      <c r="A3" s="30" t="s">
        <v>26</v>
      </c>
      <c r="G3" s="94"/>
    </row>
    <row r="4" spans="1:10" ht="12.75" customHeight="1">
      <c r="A4" s="31"/>
    </row>
    <row r="5" spans="1:10" ht="12.75" customHeight="1"/>
    <row r="6" spans="1:10" ht="18">
      <c r="G6" s="148"/>
      <c r="H6" s="148"/>
      <c r="I6" s="148"/>
    </row>
    <row r="7" spans="1:10" ht="15.75">
      <c r="G7" s="146"/>
      <c r="H7" s="146"/>
      <c r="I7" s="146"/>
    </row>
    <row r="8" spans="1:10" ht="15">
      <c r="A8" s="71">
        <f>COUNTIF(A10:A332,"X")</f>
        <v>21</v>
      </c>
      <c r="B8" s="71">
        <f>COUNTIF(B10:B332,"X")</f>
        <v>6</v>
      </c>
      <c r="C8" s="71">
        <f>COUNTIF(C10:C332,"X")</f>
        <v>32</v>
      </c>
      <c r="D8" s="71"/>
      <c r="E8" s="71">
        <f>COUNTIF(E10:E332,"X")</f>
        <v>30</v>
      </c>
      <c r="F8" s="71">
        <f>COUNTIF(F10:F332,"X")</f>
        <v>3</v>
      </c>
      <c r="G8" s="147"/>
      <c r="H8" s="147"/>
      <c r="I8" s="147"/>
    </row>
    <row r="9" spans="1:10" ht="47.25">
      <c r="A9" s="72" t="s">
        <v>14</v>
      </c>
      <c r="B9" s="72" t="s">
        <v>27</v>
      </c>
      <c r="C9" s="72" t="s">
        <v>28</v>
      </c>
      <c r="D9" s="73"/>
      <c r="E9" s="72" t="s">
        <v>29</v>
      </c>
      <c r="F9" s="72" t="s">
        <v>30</v>
      </c>
      <c r="G9" s="102" t="s">
        <v>182</v>
      </c>
      <c r="H9" s="103" t="s">
        <v>183</v>
      </c>
      <c r="I9" s="103" t="s">
        <v>184</v>
      </c>
      <c r="J9" s="104" t="s">
        <v>185</v>
      </c>
    </row>
    <row r="10" spans="1:10" ht="15.75">
      <c r="A10" s="117" t="s">
        <v>259</v>
      </c>
      <c r="B10" s="118"/>
      <c r="C10" s="118"/>
      <c r="D10" s="118"/>
      <c r="E10" s="118"/>
      <c r="F10" s="118"/>
      <c r="G10" s="105" t="s">
        <v>186</v>
      </c>
      <c r="H10" s="106">
        <v>4023457528.5</v>
      </c>
      <c r="I10" s="106">
        <v>100</v>
      </c>
      <c r="J10" s="107">
        <v>31778</v>
      </c>
    </row>
    <row r="11" spans="1:10" ht="15.75">
      <c r="A11" s="117" t="s">
        <v>157</v>
      </c>
      <c r="B11" s="118"/>
      <c r="C11" s="118"/>
      <c r="D11" s="118"/>
      <c r="E11" s="118"/>
      <c r="F11" s="118"/>
      <c r="G11" s="108" t="s">
        <v>187</v>
      </c>
      <c r="H11" s="109"/>
      <c r="I11" s="109"/>
      <c r="J11" s="111">
        <v>31778</v>
      </c>
    </row>
    <row r="12" spans="1:10" ht="15.75">
      <c r="A12" s="118"/>
      <c r="B12" s="118"/>
      <c r="C12" s="117" t="s">
        <v>157</v>
      </c>
      <c r="D12" s="118"/>
      <c r="E12" s="118"/>
      <c r="F12" s="118"/>
      <c r="G12" s="108" t="s">
        <v>188</v>
      </c>
      <c r="H12" s="110">
        <v>55016205.200000003</v>
      </c>
      <c r="I12" s="110">
        <v>1.37</v>
      </c>
      <c r="J12" s="111">
        <v>44166</v>
      </c>
    </row>
    <row r="13" spans="1:10" ht="15.75">
      <c r="A13" s="117"/>
      <c r="B13" s="118"/>
      <c r="C13" s="118"/>
      <c r="D13" s="118"/>
      <c r="E13" s="117" t="s">
        <v>157</v>
      </c>
      <c r="F13" s="118"/>
      <c r="G13" s="112" t="s">
        <v>189</v>
      </c>
      <c r="H13" s="109"/>
      <c r="I13" s="109"/>
      <c r="J13" s="111">
        <v>44166</v>
      </c>
    </row>
    <row r="14" spans="1:10" ht="15.75">
      <c r="A14" s="118"/>
      <c r="B14" s="118"/>
      <c r="C14" s="117" t="s">
        <v>157</v>
      </c>
      <c r="D14" s="118"/>
      <c r="E14" s="118"/>
      <c r="F14" s="118"/>
      <c r="G14" s="108" t="s">
        <v>190</v>
      </c>
      <c r="H14" s="110">
        <v>15748887</v>
      </c>
      <c r="I14" s="110">
        <v>0.39</v>
      </c>
      <c r="J14" s="111">
        <v>43405</v>
      </c>
    </row>
    <row r="15" spans="1:10" ht="15.75">
      <c r="A15" s="118"/>
      <c r="B15" s="118"/>
      <c r="C15" s="118"/>
      <c r="D15" s="118"/>
      <c r="E15" s="117" t="s">
        <v>157</v>
      </c>
      <c r="F15" s="118"/>
      <c r="G15" s="112" t="s">
        <v>191</v>
      </c>
      <c r="H15" s="109"/>
      <c r="I15" s="109"/>
      <c r="J15" s="111">
        <v>43405</v>
      </c>
    </row>
    <row r="16" spans="1:10" ht="15.75">
      <c r="A16" s="118"/>
      <c r="B16" s="118"/>
      <c r="C16" s="117" t="s">
        <v>157</v>
      </c>
      <c r="D16" s="118"/>
      <c r="E16" s="118"/>
      <c r="F16" s="118"/>
      <c r="G16" s="108" t="s">
        <v>192</v>
      </c>
      <c r="H16" s="110">
        <v>19597455</v>
      </c>
      <c r="I16" s="110">
        <v>0.49</v>
      </c>
      <c r="J16" s="111">
        <v>44317</v>
      </c>
    </row>
    <row r="17" spans="1:10" ht="15.75">
      <c r="A17" s="118"/>
      <c r="B17" s="118"/>
      <c r="C17" s="118"/>
      <c r="D17" s="118"/>
      <c r="E17" s="117" t="s">
        <v>157</v>
      </c>
      <c r="F17" s="118"/>
      <c r="G17" s="112" t="s">
        <v>191</v>
      </c>
      <c r="H17" s="109"/>
      <c r="I17" s="109"/>
      <c r="J17" s="111">
        <v>44317</v>
      </c>
    </row>
    <row r="18" spans="1:10" ht="15.75">
      <c r="A18" s="118"/>
      <c r="B18" s="118"/>
      <c r="C18" s="117" t="s">
        <v>157</v>
      </c>
      <c r="D18" s="118"/>
      <c r="E18" s="118"/>
      <c r="F18" s="118"/>
      <c r="G18" s="108" t="s">
        <v>116</v>
      </c>
      <c r="H18" s="110">
        <v>10817365</v>
      </c>
      <c r="I18" s="110">
        <v>0.27</v>
      </c>
      <c r="J18" s="111">
        <v>44805</v>
      </c>
    </row>
    <row r="19" spans="1:10" ht="15.75">
      <c r="A19" s="118"/>
      <c r="B19" s="118"/>
      <c r="C19" s="118"/>
      <c r="D19" s="118"/>
      <c r="E19" s="117" t="s">
        <v>157</v>
      </c>
      <c r="F19" s="118"/>
      <c r="G19" s="112" t="s">
        <v>193</v>
      </c>
      <c r="H19" s="109"/>
      <c r="I19" s="109"/>
      <c r="J19" s="111">
        <v>44805</v>
      </c>
    </row>
    <row r="20" spans="1:10" ht="15.75">
      <c r="A20" s="118"/>
      <c r="B20" s="117" t="s">
        <v>157</v>
      </c>
      <c r="C20" s="118"/>
      <c r="D20" s="118"/>
      <c r="E20" s="118"/>
      <c r="F20" s="118"/>
      <c r="G20" s="108" t="s">
        <v>194</v>
      </c>
      <c r="H20" s="110">
        <v>135683010.15000001</v>
      </c>
      <c r="I20" s="110">
        <v>3.37</v>
      </c>
      <c r="J20" s="111">
        <v>41671</v>
      </c>
    </row>
    <row r="21" spans="1:10" ht="15.75">
      <c r="A21" s="118"/>
      <c r="B21" s="118"/>
      <c r="C21" s="118"/>
      <c r="D21" s="118"/>
      <c r="E21" s="117" t="s">
        <v>157</v>
      </c>
      <c r="F21" s="118"/>
      <c r="G21" s="112" t="s">
        <v>195</v>
      </c>
      <c r="H21" s="109"/>
      <c r="I21" s="109"/>
      <c r="J21" s="111">
        <v>41671</v>
      </c>
    </row>
    <row r="22" spans="1:10" ht="15.75">
      <c r="A22" s="118"/>
      <c r="B22" s="118"/>
      <c r="C22" s="117" t="s">
        <v>157</v>
      </c>
      <c r="D22" s="118"/>
      <c r="E22" s="118"/>
      <c r="F22" s="118"/>
      <c r="G22" s="108" t="s">
        <v>196</v>
      </c>
      <c r="H22" s="110">
        <v>161075593.21000001</v>
      </c>
      <c r="I22" s="110">
        <v>4</v>
      </c>
      <c r="J22" s="111">
        <v>41183</v>
      </c>
    </row>
    <row r="23" spans="1:10" ht="15.75">
      <c r="A23" s="118"/>
      <c r="B23" s="118"/>
      <c r="C23" s="118"/>
      <c r="D23" s="118"/>
      <c r="E23" s="117" t="s">
        <v>157</v>
      </c>
      <c r="F23" s="118"/>
      <c r="G23" s="112" t="s">
        <v>191</v>
      </c>
      <c r="H23" s="109"/>
      <c r="I23" s="109"/>
      <c r="J23" s="111">
        <v>41183</v>
      </c>
    </row>
    <row r="24" spans="1:10" ht="15.75">
      <c r="A24" s="118"/>
      <c r="B24" s="118"/>
      <c r="C24" s="117" t="s">
        <v>157</v>
      </c>
      <c r="D24" s="118"/>
      <c r="E24" s="118"/>
      <c r="F24" s="118"/>
      <c r="G24" s="108" t="s">
        <v>119</v>
      </c>
      <c r="H24" s="110">
        <v>359528036.93000001</v>
      </c>
      <c r="I24" s="110">
        <v>8.94</v>
      </c>
      <c r="J24" s="111">
        <v>43586</v>
      </c>
    </row>
    <row r="25" spans="1:10" ht="15.75">
      <c r="A25" s="118"/>
      <c r="B25" s="118"/>
      <c r="C25" s="118"/>
      <c r="D25" s="118"/>
      <c r="E25" s="117" t="s">
        <v>157</v>
      </c>
      <c r="F25" s="118"/>
      <c r="G25" s="112" t="s">
        <v>197</v>
      </c>
      <c r="H25" s="109"/>
      <c r="I25" s="109"/>
      <c r="J25" s="111">
        <v>43586</v>
      </c>
    </row>
    <row r="26" spans="1:10" ht="15.75">
      <c r="A26" s="118"/>
      <c r="B26" s="117" t="s">
        <v>157</v>
      </c>
      <c r="C26" s="118"/>
      <c r="D26" s="118"/>
      <c r="E26" s="118"/>
      <c r="F26" s="118"/>
      <c r="G26" s="108" t="s">
        <v>198</v>
      </c>
      <c r="H26" s="110">
        <v>284949095.00999999</v>
      </c>
      <c r="I26" s="110">
        <v>7.08</v>
      </c>
      <c r="J26" s="111">
        <v>43586</v>
      </c>
    </row>
    <row r="27" spans="1:10" ht="15.75">
      <c r="A27" s="118"/>
      <c r="B27" s="118"/>
      <c r="C27" s="118"/>
      <c r="D27" s="118"/>
      <c r="E27" s="117" t="s">
        <v>157</v>
      </c>
      <c r="F27" s="118"/>
      <c r="G27" s="112" t="s">
        <v>197</v>
      </c>
      <c r="H27" s="109"/>
      <c r="I27" s="109"/>
      <c r="J27" s="111">
        <v>43586</v>
      </c>
    </row>
    <row r="28" spans="1:10" ht="15.75">
      <c r="A28" s="118"/>
      <c r="B28" s="118"/>
      <c r="C28" s="117" t="s">
        <v>157</v>
      </c>
      <c r="D28" s="118"/>
      <c r="E28" s="118"/>
      <c r="F28" s="118"/>
      <c r="G28" s="108" t="s">
        <v>199</v>
      </c>
      <c r="H28" s="110">
        <v>14918319.23</v>
      </c>
      <c r="I28" s="110">
        <v>0.37</v>
      </c>
      <c r="J28" s="111">
        <v>43586</v>
      </c>
    </row>
    <row r="29" spans="1:10" ht="15.75">
      <c r="A29" s="118"/>
      <c r="B29" s="118"/>
      <c r="C29" s="118"/>
      <c r="D29" s="118"/>
      <c r="E29" s="117" t="s">
        <v>157</v>
      </c>
      <c r="F29" s="118"/>
      <c r="G29" s="112" t="s">
        <v>200</v>
      </c>
      <c r="H29" s="109"/>
      <c r="I29" s="109"/>
      <c r="J29" s="111">
        <v>43586</v>
      </c>
    </row>
    <row r="30" spans="1:10" ht="15.75">
      <c r="A30" s="118"/>
      <c r="B30" s="118"/>
      <c r="C30" s="117" t="s">
        <v>157</v>
      </c>
      <c r="D30" s="118"/>
      <c r="E30" s="118"/>
      <c r="F30" s="118"/>
      <c r="G30" s="108" t="s">
        <v>201</v>
      </c>
      <c r="H30" s="110">
        <v>59927617.439999998</v>
      </c>
      <c r="I30" s="110">
        <v>1.49</v>
      </c>
      <c r="J30" s="111">
        <v>42979</v>
      </c>
    </row>
    <row r="31" spans="1:10" ht="15.75">
      <c r="A31" s="118"/>
      <c r="B31" s="118"/>
      <c r="C31" s="117" t="s">
        <v>157</v>
      </c>
      <c r="D31" s="118"/>
      <c r="E31" s="118"/>
      <c r="F31" s="118"/>
      <c r="G31" s="108" t="s">
        <v>202</v>
      </c>
      <c r="H31" s="110">
        <v>33208.69</v>
      </c>
      <c r="I31" s="110">
        <v>0</v>
      </c>
      <c r="J31" s="111">
        <v>41334</v>
      </c>
    </row>
    <row r="32" spans="1:10" ht="15.75">
      <c r="A32" s="118"/>
      <c r="B32" s="118"/>
      <c r="C32" s="118"/>
      <c r="D32" s="118"/>
      <c r="E32" s="117" t="s">
        <v>157</v>
      </c>
      <c r="F32" s="118"/>
      <c r="G32" s="112" t="s">
        <v>189</v>
      </c>
      <c r="H32" s="109"/>
      <c r="I32" s="109"/>
      <c r="J32" s="111">
        <v>41334</v>
      </c>
    </row>
    <row r="33" spans="1:10" ht="15.75">
      <c r="A33" s="118"/>
      <c r="B33" s="118"/>
      <c r="C33" s="117" t="s">
        <v>157</v>
      </c>
      <c r="D33" s="118"/>
      <c r="E33" s="118"/>
      <c r="F33" s="118"/>
      <c r="G33" s="108" t="s">
        <v>124</v>
      </c>
      <c r="H33" s="110">
        <v>16439651</v>
      </c>
      <c r="I33" s="110">
        <v>0.41</v>
      </c>
      <c r="J33" s="111">
        <v>44501</v>
      </c>
    </row>
    <row r="34" spans="1:10" ht="15.75">
      <c r="A34" s="118"/>
      <c r="B34" s="118"/>
      <c r="C34" s="117" t="s">
        <v>157</v>
      </c>
      <c r="D34" s="118"/>
      <c r="E34" s="118"/>
      <c r="F34" s="118"/>
      <c r="G34" s="108" t="s">
        <v>203</v>
      </c>
      <c r="H34" s="110">
        <v>18383778.969999999</v>
      </c>
      <c r="I34" s="110">
        <v>0.46</v>
      </c>
      <c r="J34" s="111">
        <v>44136</v>
      </c>
    </row>
    <row r="35" spans="1:10" ht="15.75">
      <c r="A35" s="118"/>
      <c r="B35" s="118"/>
      <c r="C35" s="118"/>
      <c r="D35" s="118"/>
      <c r="E35" s="117" t="s">
        <v>157</v>
      </c>
      <c r="F35" s="118"/>
      <c r="G35" s="112" t="s">
        <v>191</v>
      </c>
      <c r="H35" s="109"/>
      <c r="I35" s="109"/>
      <c r="J35" s="111">
        <v>44136</v>
      </c>
    </row>
    <row r="36" spans="1:10" ht="15.75">
      <c r="A36" s="118"/>
      <c r="B36" s="118"/>
      <c r="C36" s="117" t="s">
        <v>157</v>
      </c>
      <c r="D36" s="118"/>
      <c r="E36" s="118"/>
      <c r="F36" s="118"/>
      <c r="G36" s="108" t="s">
        <v>126</v>
      </c>
      <c r="H36" s="110">
        <v>29449324.539999999</v>
      </c>
      <c r="I36" s="110">
        <v>0.73</v>
      </c>
      <c r="J36" s="111">
        <v>38443</v>
      </c>
    </row>
    <row r="37" spans="1:10" ht="15.75">
      <c r="A37" s="118"/>
      <c r="B37" s="118"/>
      <c r="C37" s="118"/>
      <c r="D37" s="118"/>
      <c r="E37" s="117" t="s">
        <v>157</v>
      </c>
      <c r="F37" s="118"/>
      <c r="G37" s="112" t="s">
        <v>204</v>
      </c>
      <c r="H37" s="109"/>
      <c r="I37" s="109"/>
      <c r="J37" s="111">
        <v>38443</v>
      </c>
    </row>
    <row r="38" spans="1:10" ht="15.75">
      <c r="A38" s="118"/>
      <c r="B38" s="118"/>
      <c r="C38" s="117" t="s">
        <v>157</v>
      </c>
      <c r="D38" s="118"/>
      <c r="E38" s="118"/>
      <c r="F38" s="118"/>
      <c r="G38" s="108" t="s">
        <v>127</v>
      </c>
      <c r="H38" s="110">
        <v>129144901.39</v>
      </c>
      <c r="I38" s="110">
        <v>3.21</v>
      </c>
      <c r="J38" s="111">
        <v>41395</v>
      </c>
    </row>
    <row r="39" spans="1:10" ht="15.75">
      <c r="A39" s="118"/>
      <c r="B39" s="118"/>
      <c r="C39" s="118"/>
      <c r="D39" s="118"/>
      <c r="E39" s="117" t="s">
        <v>157</v>
      </c>
      <c r="F39" s="118"/>
      <c r="G39" s="112" t="s">
        <v>205</v>
      </c>
      <c r="H39" s="109"/>
      <c r="I39" s="109"/>
      <c r="J39" s="111">
        <v>41395</v>
      </c>
    </row>
    <row r="40" spans="1:10" ht="15.75">
      <c r="A40" s="118"/>
      <c r="B40" s="118"/>
      <c r="C40" s="117" t="s">
        <v>157</v>
      </c>
      <c r="D40" s="118"/>
      <c r="E40" s="118"/>
      <c r="F40" s="118"/>
      <c r="G40" s="108" t="s">
        <v>206</v>
      </c>
      <c r="H40" s="110">
        <v>735961.22</v>
      </c>
      <c r="I40" s="110">
        <v>0.02</v>
      </c>
      <c r="J40" s="111">
        <v>41791</v>
      </c>
    </row>
    <row r="41" spans="1:10" ht="15.75">
      <c r="A41" s="118"/>
      <c r="B41" s="118"/>
      <c r="C41" s="118"/>
      <c r="D41" s="118"/>
      <c r="E41" s="117" t="s">
        <v>157</v>
      </c>
      <c r="F41" s="118"/>
      <c r="G41" s="112" t="s">
        <v>195</v>
      </c>
      <c r="H41" s="109"/>
      <c r="I41" s="109"/>
      <c r="J41" s="111">
        <v>41791</v>
      </c>
    </row>
    <row r="42" spans="1:10" ht="15.75">
      <c r="A42" s="118"/>
      <c r="B42" s="118"/>
      <c r="C42" s="117" t="s">
        <v>157</v>
      </c>
      <c r="D42" s="118"/>
      <c r="E42" s="118"/>
      <c r="F42" s="118"/>
      <c r="G42" s="108" t="s">
        <v>207</v>
      </c>
      <c r="H42" s="110">
        <v>15880270.039999999</v>
      </c>
      <c r="I42" s="110">
        <v>0.39</v>
      </c>
      <c r="J42" s="111">
        <v>44317</v>
      </c>
    </row>
    <row r="43" spans="1:10" ht="15.75">
      <c r="A43" s="118"/>
      <c r="B43" s="118"/>
      <c r="C43" s="118"/>
      <c r="D43" s="118"/>
      <c r="E43" s="117" t="s">
        <v>157</v>
      </c>
      <c r="F43" s="118"/>
      <c r="G43" s="112" t="s">
        <v>191</v>
      </c>
      <c r="H43" s="109"/>
      <c r="I43" s="109"/>
      <c r="J43" s="111">
        <v>44317</v>
      </c>
    </row>
    <row r="44" spans="1:10" ht="15.75">
      <c r="A44" s="118"/>
      <c r="B44" s="118"/>
      <c r="C44" s="117" t="s">
        <v>157</v>
      </c>
      <c r="D44" s="118"/>
      <c r="E44" s="118"/>
      <c r="F44" s="118"/>
      <c r="G44" s="108" t="s">
        <v>130</v>
      </c>
      <c r="H44" s="110">
        <v>38628.019999999997</v>
      </c>
      <c r="I44" s="110">
        <v>0</v>
      </c>
      <c r="J44" s="111">
        <v>45017</v>
      </c>
    </row>
    <row r="45" spans="1:10" ht="15.75">
      <c r="A45" s="118"/>
      <c r="B45" s="117" t="s">
        <v>157</v>
      </c>
      <c r="C45" s="118"/>
      <c r="D45" s="118"/>
      <c r="E45" s="118"/>
      <c r="F45" s="118"/>
      <c r="G45" s="108" t="s">
        <v>208</v>
      </c>
      <c r="H45" s="110">
        <v>339299267.81999999</v>
      </c>
      <c r="I45" s="110">
        <v>8.43</v>
      </c>
      <c r="J45" s="111">
        <v>42979</v>
      </c>
    </row>
    <row r="46" spans="1:10" ht="15.75">
      <c r="A46" s="118"/>
      <c r="B46" s="118"/>
      <c r="C46" s="118"/>
      <c r="D46" s="118"/>
      <c r="E46" s="117" t="s">
        <v>157</v>
      </c>
      <c r="F46" s="118"/>
      <c r="G46" s="112" t="s">
        <v>209</v>
      </c>
      <c r="H46" s="109"/>
      <c r="I46" s="109"/>
      <c r="J46" s="111">
        <v>42979</v>
      </c>
    </row>
    <row r="47" spans="1:10" ht="15.75">
      <c r="A47" s="118"/>
      <c r="B47" s="118"/>
      <c r="C47" s="117" t="s">
        <v>157</v>
      </c>
      <c r="D47" s="118"/>
      <c r="E47" s="118"/>
      <c r="F47" s="118"/>
      <c r="G47" s="108" t="s">
        <v>210</v>
      </c>
      <c r="H47" s="110">
        <v>-882658.4</v>
      </c>
      <c r="I47" s="110">
        <v>-0.02</v>
      </c>
      <c r="J47" s="111">
        <v>42979</v>
      </c>
    </row>
    <row r="48" spans="1:10" ht="15.75">
      <c r="A48" s="118"/>
      <c r="B48" s="118"/>
      <c r="C48" s="118"/>
      <c r="D48" s="118"/>
      <c r="E48" s="117" t="s">
        <v>157</v>
      </c>
      <c r="F48" s="118"/>
      <c r="G48" s="112" t="s">
        <v>209</v>
      </c>
      <c r="H48" s="109"/>
      <c r="I48" s="109"/>
      <c r="J48" s="111">
        <v>42979</v>
      </c>
    </row>
    <row r="49" spans="1:10" ht="15.75">
      <c r="A49" s="118"/>
      <c r="B49" s="118"/>
      <c r="C49" s="117" t="s">
        <v>157</v>
      </c>
      <c r="D49" s="118"/>
      <c r="E49" s="118"/>
      <c r="F49" s="118"/>
      <c r="G49" s="108" t="s">
        <v>211</v>
      </c>
      <c r="H49" s="110">
        <v>570548172.00999999</v>
      </c>
      <c r="I49" s="110">
        <v>14.18</v>
      </c>
      <c r="J49" s="111">
        <v>38869</v>
      </c>
    </row>
    <row r="50" spans="1:10" ht="15.75">
      <c r="A50" s="118"/>
      <c r="B50" s="118"/>
      <c r="C50" s="118"/>
      <c r="D50" s="118"/>
      <c r="E50" s="117" t="s">
        <v>157</v>
      </c>
      <c r="F50" s="117"/>
      <c r="G50" s="112" t="s">
        <v>212</v>
      </c>
      <c r="H50" s="109"/>
      <c r="I50" s="109"/>
      <c r="J50" s="111">
        <v>38869</v>
      </c>
    </row>
    <row r="51" spans="1:10" ht="15.75">
      <c r="A51" s="118"/>
      <c r="B51" s="118"/>
      <c r="C51" s="117" t="s">
        <v>157</v>
      </c>
      <c r="D51" s="118"/>
      <c r="E51" s="118"/>
      <c r="F51" s="118"/>
      <c r="G51" s="108" t="s">
        <v>213</v>
      </c>
      <c r="H51" s="110">
        <v>608029.56999999995</v>
      </c>
      <c r="I51" s="110">
        <v>0.02</v>
      </c>
      <c r="J51" s="111">
        <v>41609</v>
      </c>
    </row>
    <row r="52" spans="1:10" ht="15.75">
      <c r="A52" s="118"/>
      <c r="B52" s="118"/>
      <c r="C52" s="118"/>
      <c r="D52" s="118"/>
      <c r="E52" s="117" t="s">
        <v>157</v>
      </c>
      <c r="F52" s="118"/>
      <c r="G52" s="112" t="s">
        <v>214</v>
      </c>
      <c r="H52" s="109"/>
      <c r="I52" s="109"/>
      <c r="J52" s="111">
        <v>41609</v>
      </c>
    </row>
    <row r="53" spans="1:10" ht="15.75">
      <c r="A53" s="118"/>
      <c r="B53" s="118"/>
      <c r="C53" s="117" t="s">
        <v>157</v>
      </c>
      <c r="D53" s="118"/>
      <c r="E53" s="118"/>
      <c r="F53" s="118"/>
      <c r="G53" s="108" t="s">
        <v>215</v>
      </c>
      <c r="H53" s="110">
        <v>10.11</v>
      </c>
      <c r="I53" s="110">
        <v>0</v>
      </c>
      <c r="J53" s="111">
        <v>39934</v>
      </c>
    </row>
    <row r="54" spans="1:10" ht="15.75">
      <c r="A54" s="118"/>
      <c r="B54" s="118"/>
      <c r="C54" s="118"/>
      <c r="D54" s="118"/>
      <c r="E54" s="117" t="s">
        <v>157</v>
      </c>
      <c r="F54" s="118"/>
      <c r="G54" s="112" t="s">
        <v>216</v>
      </c>
      <c r="H54" s="109"/>
      <c r="I54" s="109"/>
      <c r="J54" s="111">
        <v>39934</v>
      </c>
    </row>
    <row r="55" spans="1:10" ht="15.75">
      <c r="A55" s="118"/>
      <c r="B55" s="118"/>
      <c r="C55" s="117" t="s">
        <v>157</v>
      </c>
      <c r="D55" s="118"/>
      <c r="E55" s="118"/>
      <c r="F55" s="118"/>
      <c r="G55" s="108" t="s">
        <v>217</v>
      </c>
      <c r="H55" s="110">
        <v>2875.28</v>
      </c>
      <c r="I55" s="110">
        <v>0</v>
      </c>
      <c r="J55" s="111">
        <v>38687</v>
      </c>
    </row>
    <row r="56" spans="1:10" ht="15.75">
      <c r="A56" s="118"/>
      <c r="B56" s="118"/>
      <c r="C56" s="118"/>
      <c r="D56" s="118"/>
      <c r="E56" s="117" t="s">
        <v>157</v>
      </c>
      <c r="F56" s="118"/>
      <c r="G56" s="112" t="s">
        <v>218</v>
      </c>
      <c r="H56" s="109"/>
      <c r="I56" s="109"/>
      <c r="J56" s="111">
        <v>38687</v>
      </c>
    </row>
    <row r="57" spans="1:10" ht="15.75">
      <c r="A57" s="118"/>
      <c r="B57" s="117" t="s">
        <v>157</v>
      </c>
      <c r="C57" s="118"/>
      <c r="D57" s="118"/>
      <c r="E57" s="118"/>
      <c r="F57" s="118"/>
      <c r="G57" s="108" t="s">
        <v>219</v>
      </c>
      <c r="H57" s="110">
        <v>58063262.68</v>
      </c>
      <c r="I57" s="110">
        <v>1.44</v>
      </c>
      <c r="J57" s="111">
        <v>42979</v>
      </c>
    </row>
    <row r="58" spans="1:10" ht="15.75">
      <c r="A58" s="118"/>
      <c r="B58" s="118"/>
      <c r="C58" s="117" t="s">
        <v>157</v>
      </c>
      <c r="D58" s="118"/>
      <c r="E58" s="118"/>
      <c r="F58" s="118"/>
      <c r="G58" s="108" t="s">
        <v>220</v>
      </c>
      <c r="H58" s="110">
        <v>464868210.69999999</v>
      </c>
      <c r="I58" s="110">
        <v>11.55</v>
      </c>
      <c r="J58" s="111">
        <v>38808</v>
      </c>
    </row>
    <row r="59" spans="1:10" ht="15.75">
      <c r="A59" s="118"/>
      <c r="B59" s="117" t="s">
        <v>157</v>
      </c>
      <c r="C59" s="118"/>
      <c r="D59" s="118"/>
      <c r="E59" s="118"/>
      <c r="F59" s="118"/>
      <c r="G59" s="108" t="s">
        <v>221</v>
      </c>
      <c r="H59" s="110">
        <v>205993522.58000001</v>
      </c>
      <c r="I59" s="110">
        <v>5.12</v>
      </c>
      <c r="J59" s="111">
        <v>39934</v>
      </c>
    </row>
    <row r="60" spans="1:10" ht="15.75">
      <c r="A60" s="118"/>
      <c r="B60" s="118"/>
      <c r="C60" s="118"/>
      <c r="D60" s="118"/>
      <c r="E60" s="117" t="s">
        <v>157</v>
      </c>
      <c r="F60" s="118"/>
      <c r="G60" s="112" t="s">
        <v>195</v>
      </c>
      <c r="H60" s="109"/>
      <c r="I60" s="109"/>
      <c r="J60" s="111">
        <v>39934</v>
      </c>
    </row>
    <row r="61" spans="1:10" ht="15.75">
      <c r="A61" s="118"/>
      <c r="B61" s="118"/>
      <c r="C61" s="117" t="s">
        <v>157</v>
      </c>
      <c r="D61" s="118"/>
      <c r="E61" s="118"/>
      <c r="F61" s="118"/>
      <c r="G61" s="108" t="s">
        <v>139</v>
      </c>
      <c r="H61" s="110">
        <v>240243111.83000001</v>
      </c>
      <c r="I61" s="110">
        <v>5.97</v>
      </c>
      <c r="J61" s="111">
        <v>43252</v>
      </c>
    </row>
    <row r="62" spans="1:10" ht="15.75">
      <c r="A62" s="118"/>
      <c r="B62" s="118"/>
      <c r="C62" s="117" t="s">
        <v>157</v>
      </c>
      <c r="D62" s="118"/>
      <c r="E62" s="118"/>
      <c r="F62" s="118"/>
      <c r="G62" s="108" t="s">
        <v>140</v>
      </c>
      <c r="H62" s="110">
        <v>26739707.699999999</v>
      </c>
      <c r="I62" s="110">
        <v>0.66</v>
      </c>
      <c r="J62" s="111">
        <v>43770</v>
      </c>
    </row>
    <row r="63" spans="1:10" ht="15.75">
      <c r="A63" s="118"/>
      <c r="B63" s="118"/>
      <c r="C63" s="118"/>
      <c r="D63" s="118"/>
      <c r="E63" s="117" t="s">
        <v>157</v>
      </c>
      <c r="F63" s="118"/>
      <c r="G63" s="112" t="s">
        <v>191</v>
      </c>
      <c r="H63" s="109"/>
      <c r="I63" s="109"/>
      <c r="J63" s="111">
        <v>43770</v>
      </c>
    </row>
    <row r="64" spans="1:10" ht="15.75">
      <c r="A64" s="118"/>
      <c r="B64" s="118"/>
      <c r="C64" s="117" t="s">
        <v>157</v>
      </c>
      <c r="D64" s="118"/>
      <c r="E64" s="118"/>
      <c r="F64" s="118"/>
      <c r="G64" s="108" t="s">
        <v>222</v>
      </c>
      <c r="H64" s="110">
        <v>409465331.14999998</v>
      </c>
      <c r="I64" s="110">
        <v>10.18</v>
      </c>
      <c r="J64" s="111">
        <v>41609</v>
      </c>
    </row>
    <row r="65" spans="1:10" ht="15.75">
      <c r="A65" s="118"/>
      <c r="B65" s="118"/>
      <c r="C65" s="118"/>
      <c r="D65" s="118"/>
      <c r="E65" s="117" t="s">
        <v>157</v>
      </c>
      <c r="F65" s="117"/>
      <c r="G65" s="112" t="s">
        <v>223</v>
      </c>
      <c r="H65" s="109"/>
      <c r="I65" s="109"/>
      <c r="J65" s="111">
        <v>41609</v>
      </c>
    </row>
    <row r="66" spans="1:10" ht="15.75">
      <c r="A66" s="118"/>
      <c r="B66" s="118"/>
      <c r="C66" s="117" t="s">
        <v>157</v>
      </c>
      <c r="D66" s="118"/>
      <c r="E66" s="118"/>
      <c r="F66" s="118"/>
      <c r="G66" s="108" t="s">
        <v>224</v>
      </c>
      <c r="H66" s="110">
        <v>57969862.119999997</v>
      </c>
      <c r="I66" s="110">
        <v>1.44</v>
      </c>
      <c r="J66" s="111">
        <v>41518</v>
      </c>
    </row>
    <row r="67" spans="1:10" ht="15.75">
      <c r="A67" s="118"/>
      <c r="B67" s="118"/>
      <c r="C67" s="118"/>
      <c r="D67" s="118"/>
      <c r="E67" s="117" t="s">
        <v>157</v>
      </c>
      <c r="F67" s="117"/>
      <c r="G67" s="112" t="s">
        <v>223</v>
      </c>
      <c r="H67" s="109"/>
      <c r="I67" s="109"/>
      <c r="J67" s="111">
        <v>41518</v>
      </c>
    </row>
    <row r="68" spans="1:10" ht="15.75">
      <c r="A68" s="118"/>
      <c r="B68" s="118"/>
      <c r="C68" s="117" t="s">
        <v>157</v>
      </c>
      <c r="D68" s="118"/>
      <c r="E68" s="118"/>
      <c r="F68" s="118"/>
      <c r="G68" s="108" t="s">
        <v>225</v>
      </c>
      <c r="H68" s="110">
        <v>123063631</v>
      </c>
      <c r="I68" s="110">
        <v>3.06</v>
      </c>
      <c r="J68" s="111">
        <v>42614</v>
      </c>
    </row>
    <row r="69" spans="1:10" ht="15.75">
      <c r="A69" s="118"/>
      <c r="B69" s="118"/>
      <c r="C69" s="118"/>
      <c r="D69" s="118"/>
      <c r="E69" s="117" t="s">
        <v>157</v>
      </c>
      <c r="F69" s="118"/>
      <c r="G69" s="112" t="s">
        <v>205</v>
      </c>
      <c r="H69" s="109"/>
      <c r="I69" s="109"/>
      <c r="J69" s="111">
        <v>42614</v>
      </c>
    </row>
    <row r="70" spans="1:10" ht="15.75">
      <c r="A70" s="118"/>
      <c r="B70" s="117" t="s">
        <v>157</v>
      </c>
      <c r="C70" s="118"/>
      <c r="D70" s="118"/>
      <c r="E70" s="118"/>
      <c r="F70" s="118"/>
      <c r="G70" s="108" t="s">
        <v>226</v>
      </c>
      <c r="H70" s="110">
        <v>25850169.25</v>
      </c>
      <c r="I70" s="110">
        <v>0.64</v>
      </c>
      <c r="J70" s="111">
        <v>42522</v>
      </c>
    </row>
    <row r="71" spans="1:10" ht="15.75">
      <c r="A71" s="118"/>
      <c r="B71" s="118"/>
      <c r="C71" s="118"/>
      <c r="D71" s="118"/>
      <c r="E71" s="117" t="s">
        <v>157</v>
      </c>
      <c r="F71" s="118"/>
      <c r="G71" s="112" t="s">
        <v>227</v>
      </c>
      <c r="H71" s="109"/>
      <c r="I71" s="109"/>
      <c r="J71" s="111">
        <v>42522</v>
      </c>
    </row>
    <row r="72" spans="1:10" ht="15.75">
      <c r="A72" s="118"/>
      <c r="B72" s="118"/>
      <c r="C72" s="117" t="s">
        <v>157</v>
      </c>
      <c r="D72" s="118"/>
      <c r="E72" s="118"/>
      <c r="F72" s="118"/>
      <c r="G72" s="108" t="s">
        <v>146</v>
      </c>
      <c r="H72" s="110">
        <v>14174867.85</v>
      </c>
      <c r="I72" s="110">
        <v>0.35</v>
      </c>
      <c r="J72" s="111">
        <v>43647</v>
      </c>
    </row>
    <row r="73" spans="1:10" ht="15.75">
      <c r="A73" s="118"/>
      <c r="B73" s="118"/>
      <c r="C73" s="118"/>
      <c r="D73" s="118"/>
      <c r="E73" s="117" t="s">
        <v>157</v>
      </c>
      <c r="F73" s="118"/>
      <c r="G73" s="112" t="s">
        <v>191</v>
      </c>
      <c r="H73" s="109"/>
      <c r="I73" s="109"/>
      <c r="J73" s="111">
        <v>43647</v>
      </c>
    </row>
    <row r="74" spans="1:10" ht="15.75">
      <c r="A74" s="118"/>
      <c r="B74" s="118"/>
      <c r="C74" s="117" t="s">
        <v>157</v>
      </c>
      <c r="D74" s="118"/>
      <c r="E74" s="118"/>
      <c r="F74" s="118"/>
      <c r="G74" s="108" t="s">
        <v>228</v>
      </c>
      <c r="H74" s="110">
        <v>4735788.9400000004</v>
      </c>
      <c r="I74" s="110">
        <v>0.12</v>
      </c>
      <c r="J74" s="111">
        <v>40452</v>
      </c>
    </row>
    <row r="75" spans="1:10" ht="15.75">
      <c r="A75" s="118"/>
      <c r="B75" s="118"/>
      <c r="C75" s="117" t="s">
        <v>157</v>
      </c>
      <c r="D75" s="118"/>
      <c r="E75" s="118"/>
      <c r="F75" s="118"/>
      <c r="G75" s="108" t="s">
        <v>229</v>
      </c>
      <c r="H75" s="110">
        <v>22882610.969999999</v>
      </c>
      <c r="I75" s="110">
        <v>0.56999999999999995</v>
      </c>
      <c r="J75" s="111">
        <v>38930</v>
      </c>
    </row>
    <row r="76" spans="1:10" ht="15.75">
      <c r="A76" s="118"/>
      <c r="B76" s="118"/>
      <c r="C76" s="117" t="s">
        <v>157</v>
      </c>
      <c r="D76" s="118"/>
      <c r="E76" s="118"/>
      <c r="F76" s="118"/>
      <c r="G76" s="108" t="s">
        <v>230</v>
      </c>
      <c r="H76" s="110">
        <v>122620033.2</v>
      </c>
      <c r="I76" s="110">
        <v>3.05</v>
      </c>
      <c r="J76" s="111">
        <v>43922</v>
      </c>
    </row>
    <row r="77" spans="1:10" ht="15.75">
      <c r="A77" s="118"/>
      <c r="B77" s="118"/>
      <c r="C77" s="118"/>
      <c r="D77" s="118"/>
      <c r="E77" s="117" t="s">
        <v>157</v>
      </c>
      <c r="F77" s="118"/>
      <c r="G77" s="112" t="s">
        <v>231</v>
      </c>
      <c r="H77" s="109"/>
      <c r="I77" s="109"/>
      <c r="J77" s="111">
        <v>43922</v>
      </c>
    </row>
    <row r="78" spans="1:10" ht="15.75">
      <c r="A78" s="118"/>
      <c r="B78" s="118"/>
      <c r="C78" s="117" t="s">
        <v>157</v>
      </c>
      <c r="D78" s="118"/>
      <c r="E78" s="118"/>
      <c r="F78" s="118"/>
      <c r="G78" s="108" t="s">
        <v>232</v>
      </c>
      <c r="H78" s="110">
        <v>9844414.0999999996</v>
      </c>
      <c r="I78" s="110">
        <v>0.24</v>
      </c>
      <c r="J78" s="111">
        <v>43435</v>
      </c>
    </row>
    <row r="79" spans="1:10" ht="15.75">
      <c r="A79" s="118"/>
      <c r="B79" s="118"/>
      <c r="C79" s="118"/>
      <c r="D79" s="118"/>
      <c r="E79" s="117" t="s">
        <v>157</v>
      </c>
      <c r="F79" s="117"/>
      <c r="G79" s="112" t="s">
        <v>233</v>
      </c>
      <c r="H79" s="109"/>
      <c r="I79" s="109"/>
      <c r="J79" s="111">
        <v>43435</v>
      </c>
    </row>
    <row r="80" spans="1:10" ht="15.75">
      <c r="A80" s="118"/>
      <c r="B80" s="118"/>
      <c r="C80" s="118"/>
      <c r="D80" s="118"/>
      <c r="E80" s="118"/>
      <c r="F80" s="118"/>
      <c r="G80" s="112"/>
      <c r="H80" s="109"/>
      <c r="I80" s="109"/>
      <c r="J80" s="111"/>
    </row>
    <row r="81" spans="1:10" ht="15.75">
      <c r="A81" s="118"/>
      <c r="B81" s="118"/>
      <c r="C81" s="118"/>
      <c r="D81" s="118"/>
      <c r="E81" s="118"/>
      <c r="F81" s="118"/>
      <c r="G81" s="112"/>
      <c r="H81" s="109"/>
      <c r="I81" s="109"/>
      <c r="J81" s="111"/>
    </row>
    <row r="82" spans="1:10" ht="15.75">
      <c r="A82" s="118"/>
      <c r="B82" s="118"/>
      <c r="C82" s="118"/>
      <c r="D82" s="118"/>
      <c r="E82" s="118"/>
      <c r="F82" s="118"/>
      <c r="G82" s="113" t="s">
        <v>234</v>
      </c>
      <c r="H82" s="114"/>
      <c r="I82" s="114"/>
      <c r="J82" s="115"/>
    </row>
    <row r="83" spans="1:10" ht="15.75">
      <c r="A83" s="117" t="s">
        <v>157</v>
      </c>
      <c r="B83" s="118"/>
      <c r="C83" s="118"/>
      <c r="D83" s="118"/>
      <c r="E83" s="118"/>
      <c r="F83" s="118"/>
      <c r="G83" s="116" t="s">
        <v>235</v>
      </c>
      <c r="H83" s="110">
        <v>740343344.02999997</v>
      </c>
      <c r="I83" s="110">
        <v>18.399999999999999</v>
      </c>
      <c r="J83" s="111">
        <v>31778</v>
      </c>
    </row>
    <row r="84" spans="1:10" ht="15.75">
      <c r="A84" s="118"/>
      <c r="B84" s="118"/>
      <c r="C84" s="118"/>
      <c r="D84" s="118"/>
      <c r="E84" s="117"/>
      <c r="F84" s="118"/>
      <c r="G84" s="108" t="s">
        <v>236</v>
      </c>
      <c r="H84" s="109"/>
      <c r="I84" s="109"/>
      <c r="J84" s="111">
        <v>31778</v>
      </c>
    </row>
    <row r="85" spans="1:10" ht="15.75">
      <c r="A85" s="118"/>
      <c r="B85" s="118"/>
      <c r="C85" s="118"/>
      <c r="D85" s="118"/>
      <c r="E85" s="118"/>
      <c r="F85" s="118"/>
      <c r="G85" s="108" t="s">
        <v>196</v>
      </c>
      <c r="H85" s="110">
        <v>161075593.21000001</v>
      </c>
      <c r="I85" s="110">
        <v>4</v>
      </c>
      <c r="J85" s="111">
        <v>41183</v>
      </c>
    </row>
    <row r="86" spans="1:10" ht="15.75">
      <c r="A86" s="118"/>
      <c r="B86" s="118"/>
      <c r="C86" s="118"/>
      <c r="D86" s="118"/>
      <c r="E86" s="117"/>
      <c r="F86" s="118"/>
      <c r="G86" s="112" t="s">
        <v>191</v>
      </c>
      <c r="H86" s="109"/>
      <c r="I86" s="109"/>
      <c r="J86" s="111">
        <v>41183</v>
      </c>
    </row>
    <row r="87" spans="1:10" ht="15.75">
      <c r="A87" s="118"/>
      <c r="B87" s="118"/>
      <c r="C87" s="118"/>
      <c r="D87" s="118"/>
      <c r="E87" s="118"/>
      <c r="F87" s="118"/>
      <c r="G87" s="108" t="s">
        <v>208</v>
      </c>
      <c r="H87" s="110">
        <v>339299267.81999999</v>
      </c>
      <c r="I87" s="110">
        <v>8.43</v>
      </c>
      <c r="J87" s="111">
        <v>42979</v>
      </c>
    </row>
    <row r="88" spans="1:10" ht="15.75">
      <c r="A88" s="118"/>
      <c r="B88" s="118"/>
      <c r="C88" s="118"/>
      <c r="D88" s="118"/>
      <c r="E88" s="117"/>
      <c r="F88" s="118"/>
      <c r="G88" s="112" t="s">
        <v>209</v>
      </c>
      <c r="H88" s="109"/>
      <c r="I88" s="109"/>
      <c r="J88" s="111">
        <v>42979</v>
      </c>
    </row>
    <row r="89" spans="1:10" ht="15.75">
      <c r="A89" s="118"/>
      <c r="B89" s="118"/>
      <c r="C89" s="118"/>
      <c r="D89" s="118"/>
      <c r="E89" s="118"/>
      <c r="F89" s="118"/>
      <c r="G89" s="108" t="s">
        <v>210</v>
      </c>
      <c r="H89" s="110">
        <v>-882658.4</v>
      </c>
      <c r="I89" s="110">
        <v>-0.02</v>
      </c>
      <c r="J89" s="111">
        <v>42979</v>
      </c>
    </row>
    <row r="90" spans="1:10" ht="15.75">
      <c r="A90" s="118"/>
      <c r="B90" s="118"/>
      <c r="C90" s="118"/>
      <c r="D90" s="118"/>
      <c r="E90" s="117"/>
      <c r="F90" s="118"/>
      <c r="G90" s="112" t="s">
        <v>209</v>
      </c>
      <c r="H90" s="109"/>
      <c r="I90" s="109"/>
      <c r="J90" s="111">
        <v>42979</v>
      </c>
    </row>
    <row r="91" spans="1:10" ht="15.75">
      <c r="A91" s="118"/>
      <c r="B91" s="118"/>
      <c r="C91" s="118"/>
      <c r="D91" s="118"/>
      <c r="E91" s="118"/>
      <c r="F91" s="118"/>
      <c r="G91" s="108" t="s">
        <v>213</v>
      </c>
      <c r="H91" s="110">
        <v>608029.56999999995</v>
      </c>
      <c r="I91" s="110">
        <v>0.02</v>
      </c>
      <c r="J91" s="111">
        <v>41609</v>
      </c>
    </row>
    <row r="92" spans="1:10" ht="15.75">
      <c r="A92" s="118"/>
      <c r="B92" s="118"/>
      <c r="C92" s="118"/>
      <c r="D92" s="118"/>
      <c r="E92" s="117"/>
      <c r="F92" s="118"/>
      <c r="G92" s="112" t="s">
        <v>214</v>
      </c>
      <c r="H92" s="109"/>
      <c r="I92" s="109"/>
      <c r="J92" s="111">
        <v>41609</v>
      </c>
    </row>
    <row r="93" spans="1:10" ht="15.75">
      <c r="A93" s="118"/>
      <c r="B93" s="118"/>
      <c r="C93" s="118"/>
      <c r="D93" s="118"/>
      <c r="E93" s="118"/>
      <c r="F93" s="118"/>
      <c r="G93" s="108" t="s">
        <v>139</v>
      </c>
      <c r="H93" s="110">
        <v>240243111.83000001</v>
      </c>
      <c r="I93" s="110">
        <v>5.97</v>
      </c>
      <c r="J93" s="111">
        <v>43252</v>
      </c>
    </row>
    <row r="94" spans="1:10" ht="15.75">
      <c r="A94" s="117" t="s">
        <v>157</v>
      </c>
      <c r="B94" s="118"/>
      <c r="C94" s="118"/>
      <c r="D94" s="118"/>
      <c r="E94" s="118"/>
      <c r="F94" s="118"/>
      <c r="G94" s="116" t="s">
        <v>237</v>
      </c>
      <c r="H94" s="110">
        <v>122620033.2</v>
      </c>
      <c r="I94" s="110">
        <v>3.05</v>
      </c>
      <c r="J94" s="111">
        <v>39022</v>
      </c>
    </row>
    <row r="95" spans="1:10" ht="15.75">
      <c r="A95" s="118"/>
      <c r="B95" s="118"/>
      <c r="C95" s="118"/>
      <c r="D95" s="118"/>
      <c r="E95" s="117"/>
      <c r="F95" s="118"/>
      <c r="G95" s="108" t="s">
        <v>230</v>
      </c>
      <c r="H95" s="110">
        <v>122620033.2</v>
      </c>
      <c r="I95" s="110">
        <v>3.05</v>
      </c>
      <c r="J95" s="111">
        <v>43922</v>
      </c>
    </row>
    <row r="96" spans="1:10" ht="15.75">
      <c r="A96" s="118"/>
      <c r="B96" s="118"/>
      <c r="C96" s="118"/>
      <c r="D96" s="118"/>
      <c r="E96" s="117"/>
      <c r="F96" s="118"/>
      <c r="G96" s="112" t="s">
        <v>231</v>
      </c>
      <c r="H96" s="109"/>
      <c r="I96" s="109"/>
      <c r="J96" s="111">
        <v>43922</v>
      </c>
    </row>
    <row r="97" spans="1:10" ht="15.75">
      <c r="A97" s="117" t="s">
        <v>157</v>
      </c>
      <c r="B97" s="118"/>
      <c r="C97" s="118"/>
      <c r="D97" s="118"/>
      <c r="E97" s="118"/>
      <c r="F97" s="118"/>
      <c r="G97" s="116" t="s">
        <v>238</v>
      </c>
      <c r="H97" s="110">
        <v>699776625.73000002</v>
      </c>
      <c r="I97" s="110">
        <v>17.39</v>
      </c>
      <c r="J97" s="111">
        <v>31778</v>
      </c>
    </row>
    <row r="98" spans="1:10" ht="15.75">
      <c r="A98" s="118"/>
      <c r="B98" s="118"/>
      <c r="C98" s="118"/>
      <c r="D98" s="118"/>
      <c r="E98" s="117"/>
      <c r="F98" s="118"/>
      <c r="G98" s="108" t="s">
        <v>171</v>
      </c>
      <c r="H98" s="109"/>
      <c r="I98" s="109"/>
      <c r="J98" s="111">
        <v>31778</v>
      </c>
    </row>
    <row r="99" spans="1:10" ht="15.75">
      <c r="A99" s="118"/>
      <c r="B99" s="118"/>
      <c r="C99" s="118"/>
      <c r="D99" s="118"/>
      <c r="E99" s="118"/>
      <c r="F99" s="118"/>
      <c r="G99" s="108" t="s">
        <v>119</v>
      </c>
      <c r="H99" s="110">
        <v>359528036.93000001</v>
      </c>
      <c r="I99" s="110">
        <v>8.94</v>
      </c>
      <c r="J99" s="111">
        <v>43586</v>
      </c>
    </row>
    <row r="100" spans="1:10" ht="15.75">
      <c r="A100" s="118"/>
      <c r="B100" s="118"/>
      <c r="C100" s="118"/>
      <c r="D100" s="118"/>
      <c r="E100" s="117"/>
      <c r="F100" s="118"/>
      <c r="G100" s="112" t="s">
        <v>197</v>
      </c>
      <c r="H100" s="109"/>
      <c r="I100" s="109"/>
      <c r="J100" s="111">
        <v>43586</v>
      </c>
    </row>
    <row r="101" spans="1:10" ht="15.75">
      <c r="A101" s="118"/>
      <c r="B101" s="118"/>
      <c r="C101" s="118"/>
      <c r="D101" s="118"/>
      <c r="E101" s="118"/>
      <c r="F101" s="118"/>
      <c r="G101" s="108" t="s">
        <v>198</v>
      </c>
      <c r="H101" s="110">
        <v>284949095.00999999</v>
      </c>
      <c r="I101" s="110">
        <v>7.08</v>
      </c>
      <c r="J101" s="111">
        <v>43586</v>
      </c>
    </row>
    <row r="102" spans="1:10" ht="15.75">
      <c r="A102" s="118"/>
      <c r="B102" s="118"/>
      <c r="C102" s="118"/>
      <c r="D102" s="118"/>
      <c r="E102" s="117"/>
      <c r="F102" s="118"/>
      <c r="G102" s="112" t="s">
        <v>197</v>
      </c>
      <c r="H102" s="109"/>
      <c r="I102" s="109"/>
      <c r="J102" s="111">
        <v>43586</v>
      </c>
    </row>
    <row r="103" spans="1:10" ht="15.75">
      <c r="A103" s="118"/>
      <c r="B103" s="118"/>
      <c r="C103" s="118"/>
      <c r="D103" s="118"/>
      <c r="E103" s="118"/>
      <c r="F103" s="118"/>
      <c r="G103" s="108" t="s">
        <v>126</v>
      </c>
      <c r="H103" s="110">
        <v>29449324.539999999</v>
      </c>
      <c r="I103" s="110">
        <v>0.73</v>
      </c>
      <c r="J103" s="111">
        <v>38443</v>
      </c>
    </row>
    <row r="104" spans="1:10" ht="15.75">
      <c r="A104" s="118"/>
      <c r="B104" s="118"/>
      <c r="C104" s="118"/>
      <c r="D104" s="118"/>
      <c r="E104" s="117"/>
      <c r="F104" s="118"/>
      <c r="G104" s="112" t="s">
        <v>204</v>
      </c>
      <c r="H104" s="109"/>
      <c r="I104" s="109"/>
      <c r="J104" s="111">
        <v>38443</v>
      </c>
    </row>
    <row r="105" spans="1:10" ht="15.75">
      <c r="A105" s="118"/>
      <c r="B105" s="118"/>
      <c r="C105" s="118"/>
      <c r="D105" s="118"/>
      <c r="E105" s="118"/>
      <c r="F105" s="118"/>
      <c r="G105" s="108" t="s">
        <v>226</v>
      </c>
      <c r="H105" s="110">
        <v>25850169.25</v>
      </c>
      <c r="I105" s="110">
        <v>0.64</v>
      </c>
      <c r="J105" s="111">
        <v>42522</v>
      </c>
    </row>
    <row r="106" spans="1:10" ht="15.75">
      <c r="A106" s="118"/>
      <c r="B106" s="118"/>
      <c r="C106" s="118"/>
      <c r="D106" s="118"/>
      <c r="E106" s="117"/>
      <c r="F106" s="118"/>
      <c r="G106" s="112" t="s">
        <v>227</v>
      </c>
      <c r="H106" s="109"/>
      <c r="I106" s="109"/>
      <c r="J106" s="111">
        <v>42522</v>
      </c>
    </row>
    <row r="107" spans="1:10" ht="15.75">
      <c r="A107" s="117" t="s">
        <v>157</v>
      </c>
      <c r="B107" s="118"/>
      <c r="C107" s="118"/>
      <c r="D107" s="118"/>
      <c r="E107" s="118"/>
      <c r="F107" s="118"/>
      <c r="G107" s="116" t="s">
        <v>239</v>
      </c>
      <c r="H107" s="110">
        <v>649673315.50999999</v>
      </c>
      <c r="I107" s="110">
        <v>16.149999999999999</v>
      </c>
      <c r="J107" s="111">
        <v>33848</v>
      </c>
    </row>
    <row r="108" spans="1:10" ht="15.75">
      <c r="A108" s="118"/>
      <c r="B108" s="118"/>
      <c r="C108" s="118"/>
      <c r="D108" s="118"/>
      <c r="E108" s="117"/>
      <c r="F108" s="118"/>
      <c r="G108" s="108" t="s">
        <v>240</v>
      </c>
      <c r="H108" s="109"/>
      <c r="I108" s="109"/>
      <c r="J108" s="111">
        <v>33848</v>
      </c>
    </row>
    <row r="109" spans="1:10" ht="15.75">
      <c r="A109" s="118"/>
      <c r="B109" s="118"/>
      <c r="C109" s="118"/>
      <c r="D109" s="118"/>
      <c r="E109" s="118"/>
      <c r="F109" s="118"/>
      <c r="G109" s="108" t="s">
        <v>188</v>
      </c>
      <c r="H109" s="110">
        <v>55016205.200000003</v>
      </c>
      <c r="I109" s="110">
        <v>1.37</v>
      </c>
      <c r="J109" s="111">
        <v>44166</v>
      </c>
    </row>
    <row r="110" spans="1:10" ht="15.75">
      <c r="A110" s="118"/>
      <c r="B110" s="118"/>
      <c r="C110" s="118"/>
      <c r="D110" s="118"/>
      <c r="E110" s="117"/>
      <c r="F110" s="118"/>
      <c r="G110" s="112" t="s">
        <v>189</v>
      </c>
      <c r="H110" s="109"/>
      <c r="I110" s="109"/>
      <c r="J110" s="111">
        <v>44166</v>
      </c>
    </row>
    <row r="111" spans="1:10" ht="15.75">
      <c r="A111" s="118"/>
      <c r="B111" s="118"/>
      <c r="C111" s="118"/>
      <c r="D111" s="118"/>
      <c r="E111" s="118"/>
      <c r="F111" s="118"/>
      <c r="G111" s="108" t="s">
        <v>194</v>
      </c>
      <c r="H111" s="110">
        <v>135683010.15000001</v>
      </c>
      <c r="I111" s="110">
        <v>3.37</v>
      </c>
      <c r="J111" s="111">
        <v>41671</v>
      </c>
    </row>
    <row r="112" spans="1:10" ht="15.75">
      <c r="A112" s="118"/>
      <c r="B112" s="118"/>
      <c r="C112" s="118"/>
      <c r="D112" s="118"/>
      <c r="E112" s="117"/>
      <c r="F112" s="118"/>
      <c r="G112" s="112" t="s">
        <v>195</v>
      </c>
      <c r="H112" s="109"/>
      <c r="I112" s="109"/>
      <c r="J112" s="111">
        <v>41671</v>
      </c>
    </row>
    <row r="113" spans="1:10" ht="15.75">
      <c r="A113" s="118"/>
      <c r="B113" s="118"/>
      <c r="C113" s="118"/>
      <c r="D113" s="118"/>
      <c r="E113" s="118"/>
      <c r="F113" s="118"/>
      <c r="G113" s="108" t="s">
        <v>202</v>
      </c>
      <c r="H113" s="110">
        <v>33208.69</v>
      </c>
      <c r="I113" s="110">
        <v>0</v>
      </c>
      <c r="J113" s="111">
        <v>41334</v>
      </c>
    </row>
    <row r="114" spans="1:10" ht="15.75">
      <c r="A114" s="118"/>
      <c r="B114" s="118"/>
      <c r="C114" s="118"/>
      <c r="D114" s="118"/>
      <c r="E114" s="117"/>
      <c r="F114" s="118"/>
      <c r="G114" s="112" t="s">
        <v>189</v>
      </c>
      <c r="H114" s="109"/>
      <c r="I114" s="109"/>
      <c r="J114" s="111">
        <v>41334</v>
      </c>
    </row>
    <row r="115" spans="1:10" ht="15.75">
      <c r="A115" s="118"/>
      <c r="B115" s="118"/>
      <c r="C115" s="118"/>
      <c r="D115" s="118"/>
      <c r="E115" s="118"/>
      <c r="F115" s="118"/>
      <c r="G115" s="108" t="s">
        <v>127</v>
      </c>
      <c r="H115" s="110">
        <v>129144901.39</v>
      </c>
      <c r="I115" s="110">
        <v>3.21</v>
      </c>
      <c r="J115" s="111">
        <v>41395</v>
      </c>
    </row>
    <row r="116" spans="1:10" ht="15.75">
      <c r="A116" s="118"/>
      <c r="B116" s="118"/>
      <c r="C116" s="118"/>
      <c r="D116" s="118"/>
      <c r="E116" s="117"/>
      <c r="F116" s="118"/>
      <c r="G116" s="112" t="s">
        <v>205</v>
      </c>
      <c r="H116" s="109"/>
      <c r="I116" s="109"/>
      <c r="J116" s="111">
        <v>41395</v>
      </c>
    </row>
    <row r="117" spans="1:10" ht="15.75">
      <c r="A117" s="118"/>
      <c r="B117" s="118"/>
      <c r="C117" s="118"/>
      <c r="D117" s="118"/>
      <c r="E117" s="118"/>
      <c r="F117" s="118"/>
      <c r="G117" s="108" t="s">
        <v>206</v>
      </c>
      <c r="H117" s="110">
        <v>735961.22</v>
      </c>
      <c r="I117" s="110">
        <v>0.02</v>
      </c>
      <c r="J117" s="111">
        <v>41791</v>
      </c>
    </row>
    <row r="118" spans="1:10" ht="15.75">
      <c r="A118" s="118"/>
      <c r="B118" s="118"/>
      <c r="C118" s="118"/>
      <c r="D118" s="118"/>
      <c r="E118" s="117"/>
      <c r="F118" s="118"/>
      <c r="G118" s="112" t="s">
        <v>195</v>
      </c>
      <c r="H118" s="109"/>
      <c r="I118" s="109"/>
      <c r="J118" s="111">
        <v>41791</v>
      </c>
    </row>
    <row r="119" spans="1:10" ht="15.75">
      <c r="A119" s="118"/>
      <c r="B119" s="118"/>
      <c r="C119" s="118"/>
      <c r="D119" s="118"/>
      <c r="E119" s="118"/>
      <c r="F119" s="118"/>
      <c r="G119" s="108" t="s">
        <v>217</v>
      </c>
      <c r="H119" s="110">
        <v>2875.28</v>
      </c>
      <c r="I119" s="110">
        <v>0</v>
      </c>
      <c r="J119" s="111">
        <v>38687</v>
      </c>
    </row>
    <row r="120" spans="1:10" ht="15.75">
      <c r="A120" s="118"/>
      <c r="B120" s="118"/>
      <c r="C120" s="118"/>
      <c r="D120" s="118"/>
      <c r="E120" s="117"/>
      <c r="F120" s="118"/>
      <c r="G120" s="112" t="s">
        <v>218</v>
      </c>
      <c r="H120" s="109"/>
      <c r="I120" s="109"/>
      <c r="J120" s="111">
        <v>38687</v>
      </c>
    </row>
    <row r="121" spans="1:10" ht="15.75">
      <c r="A121" s="118"/>
      <c r="B121" s="118"/>
      <c r="C121" s="118"/>
      <c r="D121" s="118"/>
      <c r="E121" s="118"/>
      <c r="F121" s="118"/>
      <c r="G121" s="108" t="s">
        <v>221</v>
      </c>
      <c r="H121" s="110">
        <v>205993522.58000001</v>
      </c>
      <c r="I121" s="110">
        <v>5.12</v>
      </c>
      <c r="J121" s="111">
        <v>39934</v>
      </c>
    </row>
    <row r="122" spans="1:10" ht="15.75">
      <c r="A122" s="118"/>
      <c r="B122" s="118"/>
      <c r="C122" s="118"/>
      <c r="D122" s="118"/>
      <c r="E122" s="117"/>
      <c r="F122" s="118"/>
      <c r="G122" s="112" t="s">
        <v>195</v>
      </c>
      <c r="H122" s="109"/>
      <c r="I122" s="109"/>
      <c r="J122" s="111">
        <v>39934</v>
      </c>
    </row>
    <row r="123" spans="1:10" ht="15.75">
      <c r="A123" s="118"/>
      <c r="B123" s="118"/>
      <c r="C123" s="118"/>
      <c r="D123" s="118"/>
      <c r="E123" s="118"/>
      <c r="F123" s="118"/>
      <c r="G123" s="108" t="s">
        <v>225</v>
      </c>
      <c r="H123" s="110">
        <v>123063631</v>
      </c>
      <c r="I123" s="110">
        <v>3.06</v>
      </c>
      <c r="J123" s="111">
        <v>42614</v>
      </c>
    </row>
    <row r="124" spans="1:10" ht="15.75">
      <c r="A124" s="118"/>
      <c r="B124" s="118"/>
      <c r="C124" s="118"/>
      <c r="D124" s="118"/>
      <c r="E124" s="117"/>
      <c r="F124" s="118"/>
      <c r="G124" s="112" t="s">
        <v>205</v>
      </c>
      <c r="H124" s="109"/>
      <c r="I124" s="109"/>
      <c r="J124" s="111">
        <v>42614</v>
      </c>
    </row>
    <row r="125" spans="1:10" ht="15.75">
      <c r="A125" s="117" t="s">
        <v>157</v>
      </c>
      <c r="B125" s="118"/>
      <c r="C125" s="118"/>
      <c r="D125" s="118"/>
      <c r="E125" s="118"/>
      <c r="F125" s="118"/>
      <c r="G125" s="116" t="s">
        <v>241</v>
      </c>
      <c r="H125" s="110">
        <v>397464783.12</v>
      </c>
      <c r="I125" s="110">
        <v>9.8800000000000008</v>
      </c>
      <c r="J125" s="111">
        <v>41061</v>
      </c>
    </row>
    <row r="126" spans="1:10" ht="15.75">
      <c r="A126" s="118"/>
      <c r="B126" s="118"/>
      <c r="C126" s="118"/>
      <c r="D126" s="118"/>
      <c r="E126" s="117"/>
      <c r="F126" s="118"/>
      <c r="G126" s="108" t="s">
        <v>195</v>
      </c>
      <c r="H126" s="109"/>
      <c r="I126" s="109"/>
      <c r="J126" s="111">
        <v>41061</v>
      </c>
    </row>
    <row r="127" spans="1:10" ht="15.75">
      <c r="A127" s="118"/>
      <c r="B127" s="118"/>
      <c r="C127" s="118"/>
      <c r="D127" s="118"/>
      <c r="E127" s="118"/>
      <c r="F127" s="118"/>
      <c r="G127" s="108" t="s">
        <v>188</v>
      </c>
      <c r="H127" s="110">
        <v>55016205.200000003</v>
      </c>
      <c r="I127" s="110">
        <v>1.37</v>
      </c>
      <c r="J127" s="111">
        <v>44166</v>
      </c>
    </row>
    <row r="128" spans="1:10" ht="15.75">
      <c r="A128" s="118"/>
      <c r="B128" s="118"/>
      <c r="C128" s="118"/>
      <c r="D128" s="118"/>
      <c r="E128" s="117"/>
      <c r="F128" s="118"/>
      <c r="G128" s="112" t="s">
        <v>189</v>
      </c>
      <c r="H128" s="109"/>
      <c r="I128" s="109"/>
      <c r="J128" s="111">
        <v>44166</v>
      </c>
    </row>
    <row r="129" spans="1:10" ht="15.75">
      <c r="A129" s="118"/>
      <c r="B129" s="118"/>
      <c r="C129" s="118"/>
      <c r="D129" s="118"/>
      <c r="E129" s="118"/>
      <c r="F129" s="118"/>
      <c r="G129" s="108" t="s">
        <v>194</v>
      </c>
      <c r="H129" s="110">
        <v>135683010.15000001</v>
      </c>
      <c r="I129" s="110">
        <v>3.37</v>
      </c>
      <c r="J129" s="111">
        <v>41671</v>
      </c>
    </row>
    <row r="130" spans="1:10" ht="15.75">
      <c r="A130" s="118"/>
      <c r="B130" s="118"/>
      <c r="C130" s="118"/>
      <c r="D130" s="118"/>
      <c r="E130" s="117"/>
      <c r="F130" s="118"/>
      <c r="G130" s="112" t="s">
        <v>195</v>
      </c>
      <c r="H130" s="109"/>
      <c r="I130" s="109"/>
      <c r="J130" s="111">
        <v>41671</v>
      </c>
    </row>
    <row r="131" spans="1:10" ht="15.75">
      <c r="A131" s="118"/>
      <c r="B131" s="118"/>
      <c r="C131" s="118"/>
      <c r="D131" s="118"/>
      <c r="E131" s="118"/>
      <c r="F131" s="118"/>
      <c r="G131" s="108" t="s">
        <v>202</v>
      </c>
      <c r="H131" s="110">
        <v>33208.69</v>
      </c>
      <c r="I131" s="110">
        <v>0</v>
      </c>
      <c r="J131" s="111">
        <v>41334</v>
      </c>
    </row>
    <row r="132" spans="1:10" ht="15.75">
      <c r="A132" s="118"/>
      <c r="B132" s="118"/>
      <c r="C132" s="118"/>
      <c r="D132" s="118"/>
      <c r="E132" s="117"/>
      <c r="F132" s="118"/>
      <c r="G132" s="112" t="s">
        <v>189</v>
      </c>
      <c r="H132" s="109"/>
      <c r="I132" s="109"/>
      <c r="J132" s="111">
        <v>41334</v>
      </c>
    </row>
    <row r="133" spans="1:10" ht="15.75">
      <c r="A133" s="118"/>
      <c r="B133" s="118"/>
      <c r="C133" s="118"/>
      <c r="D133" s="118"/>
      <c r="E133" s="118"/>
      <c r="F133" s="118"/>
      <c r="G133" s="108" t="s">
        <v>206</v>
      </c>
      <c r="H133" s="110">
        <v>735961.22</v>
      </c>
      <c r="I133" s="110">
        <v>0.02</v>
      </c>
      <c r="J133" s="111">
        <v>41791</v>
      </c>
    </row>
    <row r="134" spans="1:10" ht="15.75">
      <c r="A134" s="118"/>
      <c r="B134" s="118"/>
      <c r="C134" s="118"/>
      <c r="D134" s="118"/>
      <c r="E134" s="117"/>
      <c r="F134" s="118"/>
      <c r="G134" s="112" t="s">
        <v>195</v>
      </c>
      <c r="H134" s="109"/>
      <c r="I134" s="109"/>
      <c r="J134" s="111">
        <v>41791</v>
      </c>
    </row>
    <row r="135" spans="1:10" ht="15.75">
      <c r="A135" s="118"/>
      <c r="B135" s="118"/>
      <c r="C135" s="118"/>
      <c r="D135" s="118"/>
      <c r="E135" s="118"/>
      <c r="F135" s="118"/>
      <c r="G135" s="108" t="s">
        <v>217</v>
      </c>
      <c r="H135" s="110">
        <v>2875.28</v>
      </c>
      <c r="I135" s="110">
        <v>0</v>
      </c>
      <c r="J135" s="111">
        <v>38687</v>
      </c>
    </row>
    <row r="136" spans="1:10" ht="15.75">
      <c r="A136" s="118"/>
      <c r="B136" s="118"/>
      <c r="C136" s="118"/>
      <c r="D136" s="118"/>
      <c r="E136" s="117"/>
      <c r="F136" s="118"/>
      <c r="G136" s="112" t="s">
        <v>218</v>
      </c>
      <c r="H136" s="109"/>
      <c r="I136" s="109"/>
      <c r="J136" s="111">
        <v>38687</v>
      </c>
    </row>
    <row r="137" spans="1:10" ht="15.75">
      <c r="A137" s="118"/>
      <c r="B137" s="118"/>
      <c r="C137" s="118"/>
      <c r="D137" s="118"/>
      <c r="E137" s="118"/>
      <c r="F137" s="118"/>
      <c r="G137" s="108" t="s">
        <v>221</v>
      </c>
      <c r="H137" s="110">
        <v>205993522.58000001</v>
      </c>
      <c r="I137" s="110">
        <v>5.12</v>
      </c>
      <c r="J137" s="111">
        <v>39934</v>
      </c>
    </row>
    <row r="138" spans="1:10" ht="15.75">
      <c r="A138" s="118"/>
      <c r="B138" s="118"/>
      <c r="C138" s="118"/>
      <c r="D138" s="118"/>
      <c r="E138" s="117"/>
      <c r="F138" s="118"/>
      <c r="G138" s="112" t="s">
        <v>195</v>
      </c>
      <c r="H138" s="109"/>
      <c r="I138" s="109"/>
      <c r="J138" s="111">
        <v>39934</v>
      </c>
    </row>
    <row r="139" spans="1:10" ht="15.75">
      <c r="A139" s="117" t="s">
        <v>157</v>
      </c>
      <c r="B139" s="118"/>
      <c r="C139" s="118"/>
      <c r="D139" s="118"/>
      <c r="E139" s="118"/>
      <c r="F139" s="118"/>
      <c r="G139" s="116" t="s">
        <v>242</v>
      </c>
      <c r="H139" s="110">
        <v>252208532.38999999</v>
      </c>
      <c r="I139" s="110">
        <v>6.27</v>
      </c>
      <c r="J139" s="111">
        <v>41061</v>
      </c>
    </row>
    <row r="140" spans="1:10" ht="15.75">
      <c r="A140" s="118"/>
      <c r="B140" s="118"/>
      <c r="C140" s="118"/>
      <c r="D140" s="118"/>
      <c r="E140" s="117"/>
      <c r="F140" s="118"/>
      <c r="G140" s="108" t="s">
        <v>205</v>
      </c>
      <c r="H140" s="109"/>
      <c r="I140" s="109"/>
      <c r="J140" s="111">
        <v>41061</v>
      </c>
    </row>
    <row r="141" spans="1:10" ht="15.75">
      <c r="A141" s="118"/>
      <c r="B141" s="118"/>
      <c r="C141" s="118"/>
      <c r="D141" s="118"/>
      <c r="E141" s="118"/>
      <c r="F141" s="118"/>
      <c r="G141" s="108" t="s">
        <v>127</v>
      </c>
      <c r="H141" s="110">
        <v>129144901.39</v>
      </c>
      <c r="I141" s="110">
        <v>3.21</v>
      </c>
      <c r="J141" s="111">
        <v>41395</v>
      </c>
    </row>
    <row r="142" spans="1:10" ht="15.75">
      <c r="A142" s="118"/>
      <c r="B142" s="118"/>
      <c r="C142" s="118"/>
      <c r="D142" s="118"/>
      <c r="E142" s="117"/>
      <c r="F142" s="118"/>
      <c r="G142" s="112" t="s">
        <v>205</v>
      </c>
      <c r="H142" s="109"/>
      <c r="I142" s="109"/>
      <c r="J142" s="111">
        <v>41395</v>
      </c>
    </row>
    <row r="143" spans="1:10" ht="15.75">
      <c r="A143" s="118"/>
      <c r="B143" s="118"/>
      <c r="C143" s="118"/>
      <c r="D143" s="118"/>
      <c r="E143" s="118"/>
      <c r="F143" s="118"/>
      <c r="G143" s="108" t="s">
        <v>225</v>
      </c>
      <c r="H143" s="110">
        <v>123063631</v>
      </c>
      <c r="I143" s="110">
        <v>3.06</v>
      </c>
      <c r="J143" s="111">
        <v>42614</v>
      </c>
    </row>
    <row r="144" spans="1:10" ht="15.75">
      <c r="A144" s="118"/>
      <c r="B144" s="118"/>
      <c r="C144" s="118"/>
      <c r="D144" s="118"/>
      <c r="E144" s="117"/>
      <c r="F144" s="118"/>
      <c r="G144" s="112" t="s">
        <v>205</v>
      </c>
      <c r="H144" s="109"/>
      <c r="I144" s="109"/>
      <c r="J144" s="111">
        <v>42614</v>
      </c>
    </row>
    <row r="145" spans="1:10" ht="15.75">
      <c r="A145" s="117" t="s">
        <v>157</v>
      </c>
      <c r="B145" s="118"/>
      <c r="C145" s="118"/>
      <c r="D145" s="118"/>
      <c r="E145" s="118"/>
      <c r="F145" s="118"/>
      <c r="G145" s="116" t="s">
        <v>243</v>
      </c>
      <c r="H145" s="110">
        <v>14918319.23</v>
      </c>
      <c r="I145" s="110">
        <v>0.37</v>
      </c>
      <c r="J145" s="111">
        <v>41061</v>
      </c>
    </row>
    <row r="146" spans="1:10" ht="15.75">
      <c r="A146" s="118"/>
      <c r="B146" s="118"/>
      <c r="C146" s="118"/>
      <c r="D146" s="118"/>
      <c r="E146" s="117"/>
      <c r="F146" s="118"/>
      <c r="G146" s="108" t="s">
        <v>200</v>
      </c>
      <c r="H146" s="109"/>
      <c r="I146" s="109"/>
      <c r="J146" s="111">
        <v>41061</v>
      </c>
    </row>
    <row r="147" spans="1:10" ht="15.75">
      <c r="A147" s="118"/>
      <c r="B147" s="118"/>
      <c r="C147" s="118"/>
      <c r="D147" s="118"/>
      <c r="E147" s="118"/>
      <c r="F147" s="118"/>
      <c r="G147" s="108" t="s">
        <v>199</v>
      </c>
      <c r="H147" s="110">
        <v>14918319.23</v>
      </c>
      <c r="I147" s="110">
        <v>0.37</v>
      </c>
      <c r="J147" s="111">
        <v>43586</v>
      </c>
    </row>
    <row r="148" spans="1:10" ht="15.75">
      <c r="A148" s="118"/>
      <c r="B148" s="118"/>
      <c r="C148" s="118"/>
      <c r="D148" s="118"/>
      <c r="E148" s="117"/>
      <c r="F148" s="118"/>
      <c r="G148" s="112" t="s">
        <v>200</v>
      </c>
      <c r="H148" s="109"/>
      <c r="I148" s="109"/>
      <c r="J148" s="111">
        <v>43586</v>
      </c>
    </row>
    <row r="149" spans="1:10" ht="15.75">
      <c r="A149" s="117" t="s">
        <v>157</v>
      </c>
      <c r="B149" s="118"/>
      <c r="C149" s="118"/>
      <c r="D149" s="118"/>
      <c r="E149" s="118"/>
      <c r="F149" s="118"/>
      <c r="G149" s="116" t="s">
        <v>244</v>
      </c>
      <c r="H149" s="110">
        <v>1000745359.79</v>
      </c>
      <c r="I149" s="110">
        <v>24.87</v>
      </c>
      <c r="J149" s="111">
        <v>38078</v>
      </c>
    </row>
    <row r="150" spans="1:10" ht="15.75">
      <c r="A150" s="118"/>
      <c r="B150" s="118"/>
      <c r="C150" s="118"/>
      <c r="D150" s="118"/>
      <c r="E150" s="118"/>
      <c r="F150" s="117" t="s">
        <v>157</v>
      </c>
      <c r="G150" s="108" t="s">
        <v>245</v>
      </c>
      <c r="H150" s="109"/>
      <c r="I150" s="109"/>
      <c r="J150" s="111">
        <v>38078</v>
      </c>
    </row>
    <row r="151" spans="1:10" ht="15.75">
      <c r="A151" s="118"/>
      <c r="B151" s="118"/>
      <c r="C151" s="118"/>
      <c r="D151" s="118"/>
      <c r="E151" s="118"/>
      <c r="F151" s="118"/>
      <c r="G151" s="108" t="s">
        <v>190</v>
      </c>
      <c r="H151" s="110">
        <v>15748887</v>
      </c>
      <c r="I151" s="110">
        <v>0.39</v>
      </c>
      <c r="J151" s="111">
        <v>43405</v>
      </c>
    </row>
    <row r="152" spans="1:10" ht="15.75">
      <c r="A152" s="118"/>
      <c r="B152" s="118"/>
      <c r="C152" s="118"/>
      <c r="D152" s="118"/>
      <c r="E152" s="117"/>
      <c r="F152" s="118"/>
      <c r="G152" s="112" t="s">
        <v>191</v>
      </c>
      <c r="H152" s="109"/>
      <c r="I152" s="109"/>
      <c r="J152" s="111">
        <v>43405</v>
      </c>
    </row>
    <row r="153" spans="1:10" ht="15.75">
      <c r="A153" s="118"/>
      <c r="B153" s="118"/>
      <c r="C153" s="118"/>
      <c r="D153" s="118"/>
      <c r="E153" s="118"/>
      <c r="F153" s="118"/>
      <c r="G153" s="108" t="s">
        <v>192</v>
      </c>
      <c r="H153" s="110">
        <v>19597455</v>
      </c>
      <c r="I153" s="110">
        <v>0.49</v>
      </c>
      <c r="J153" s="111">
        <v>44317</v>
      </c>
    </row>
    <row r="154" spans="1:10" ht="15.75">
      <c r="A154" s="118"/>
      <c r="B154" s="118"/>
      <c r="C154" s="118"/>
      <c r="D154" s="118"/>
      <c r="E154" s="117"/>
      <c r="F154" s="118"/>
      <c r="G154" s="112" t="s">
        <v>191</v>
      </c>
      <c r="H154" s="109"/>
      <c r="I154" s="109"/>
      <c r="J154" s="111">
        <v>44317</v>
      </c>
    </row>
    <row r="155" spans="1:10" ht="15.75">
      <c r="A155" s="118"/>
      <c r="B155" s="118"/>
      <c r="C155" s="118"/>
      <c r="D155" s="118"/>
      <c r="E155" s="118"/>
      <c r="F155" s="118"/>
      <c r="G155" s="108" t="s">
        <v>116</v>
      </c>
      <c r="H155" s="110">
        <v>10817365</v>
      </c>
      <c r="I155" s="110">
        <v>0.27</v>
      </c>
      <c r="J155" s="111">
        <v>44805</v>
      </c>
    </row>
    <row r="156" spans="1:10" ht="15.75">
      <c r="A156" s="118"/>
      <c r="B156" s="118"/>
      <c r="C156" s="118"/>
      <c r="D156" s="118"/>
      <c r="E156" s="117"/>
      <c r="F156" s="118"/>
      <c r="G156" s="112" t="s">
        <v>193</v>
      </c>
      <c r="H156" s="109"/>
      <c r="I156" s="109"/>
      <c r="J156" s="111">
        <v>44805</v>
      </c>
    </row>
    <row r="157" spans="1:10" ht="15.75">
      <c r="A157" s="118"/>
      <c r="B157" s="118"/>
      <c r="C157" s="118"/>
      <c r="D157" s="118"/>
      <c r="E157" s="118"/>
      <c r="F157" s="118"/>
      <c r="G157" s="108" t="s">
        <v>196</v>
      </c>
      <c r="H157" s="110">
        <v>161075593.21000001</v>
      </c>
      <c r="I157" s="110">
        <v>4</v>
      </c>
      <c r="J157" s="111">
        <v>41183</v>
      </c>
    </row>
    <row r="158" spans="1:10" ht="15.75">
      <c r="A158" s="118"/>
      <c r="B158" s="118"/>
      <c r="C158" s="118"/>
      <c r="D158" s="118"/>
      <c r="E158" s="117"/>
      <c r="F158" s="118"/>
      <c r="G158" s="112" t="s">
        <v>191</v>
      </c>
      <c r="H158" s="109"/>
      <c r="I158" s="109"/>
      <c r="J158" s="111">
        <v>41183</v>
      </c>
    </row>
    <row r="159" spans="1:10" ht="15.75">
      <c r="A159" s="118"/>
      <c r="B159" s="118"/>
      <c r="C159" s="118"/>
      <c r="D159" s="118"/>
      <c r="E159" s="118"/>
      <c r="F159" s="118"/>
      <c r="G159" s="108" t="s">
        <v>124</v>
      </c>
      <c r="H159" s="110">
        <v>16439651</v>
      </c>
      <c r="I159" s="110">
        <v>0.41</v>
      </c>
      <c r="J159" s="111">
        <v>44501</v>
      </c>
    </row>
    <row r="160" spans="1:10" ht="15.75">
      <c r="A160" s="118"/>
      <c r="B160" s="118"/>
      <c r="C160" s="118"/>
      <c r="D160" s="118"/>
      <c r="E160" s="118"/>
      <c r="F160" s="118"/>
      <c r="G160" s="108" t="s">
        <v>203</v>
      </c>
      <c r="H160" s="110">
        <v>18383778.969999999</v>
      </c>
      <c r="I160" s="110">
        <v>0.46</v>
      </c>
      <c r="J160" s="111">
        <v>44136</v>
      </c>
    </row>
    <row r="161" spans="1:10" ht="15.75">
      <c r="A161" s="118"/>
      <c r="B161" s="118"/>
      <c r="C161" s="118"/>
      <c r="D161" s="118"/>
      <c r="E161" s="117"/>
      <c r="F161" s="118"/>
      <c r="G161" s="112" t="s">
        <v>191</v>
      </c>
      <c r="H161" s="109"/>
      <c r="I161" s="109"/>
      <c r="J161" s="111">
        <v>44136</v>
      </c>
    </row>
    <row r="162" spans="1:10" ht="15.75">
      <c r="A162" s="118"/>
      <c r="B162" s="118"/>
      <c r="C162" s="118"/>
      <c r="D162" s="118"/>
      <c r="E162" s="118"/>
      <c r="F162" s="118"/>
      <c r="G162" s="108" t="s">
        <v>207</v>
      </c>
      <c r="H162" s="110">
        <v>15880270.039999999</v>
      </c>
      <c r="I162" s="110">
        <v>0.39</v>
      </c>
      <c r="J162" s="111">
        <v>44317</v>
      </c>
    </row>
    <row r="163" spans="1:10" ht="15.75">
      <c r="A163" s="118"/>
      <c r="B163" s="118"/>
      <c r="C163" s="118"/>
      <c r="D163" s="118"/>
      <c r="E163" s="117"/>
      <c r="F163" s="118"/>
      <c r="G163" s="112" t="s">
        <v>191</v>
      </c>
      <c r="H163" s="109"/>
      <c r="I163" s="109"/>
      <c r="J163" s="111">
        <v>44317</v>
      </c>
    </row>
    <row r="164" spans="1:10" ht="15.75">
      <c r="A164" s="118"/>
      <c r="B164" s="118"/>
      <c r="C164" s="118"/>
      <c r="D164" s="118"/>
      <c r="E164" s="118"/>
      <c r="F164" s="118"/>
      <c r="G164" s="108" t="s">
        <v>208</v>
      </c>
      <c r="H164" s="110">
        <v>339299267.81999999</v>
      </c>
      <c r="I164" s="110">
        <v>8.43</v>
      </c>
      <c r="J164" s="111">
        <v>42979</v>
      </c>
    </row>
    <row r="165" spans="1:10" ht="15.75">
      <c r="A165" s="118"/>
      <c r="B165" s="118"/>
      <c r="C165" s="118"/>
      <c r="D165" s="118"/>
      <c r="E165" s="117"/>
      <c r="F165" s="118"/>
      <c r="G165" s="112" t="s">
        <v>209</v>
      </c>
      <c r="H165" s="109"/>
      <c r="I165" s="109"/>
      <c r="J165" s="111">
        <v>42979</v>
      </c>
    </row>
    <row r="166" spans="1:10" ht="15.75">
      <c r="A166" s="118"/>
      <c r="B166" s="118"/>
      <c r="C166" s="118"/>
      <c r="D166" s="118"/>
      <c r="E166" s="118"/>
      <c r="F166" s="118"/>
      <c r="G166" s="108" t="s">
        <v>210</v>
      </c>
      <c r="H166" s="110">
        <v>-882658.4</v>
      </c>
      <c r="I166" s="110">
        <v>-0.02</v>
      </c>
      <c r="J166" s="111">
        <v>42979</v>
      </c>
    </row>
    <row r="167" spans="1:10" ht="15.75">
      <c r="A167" s="118"/>
      <c r="B167" s="118"/>
      <c r="C167" s="118"/>
      <c r="D167" s="118"/>
      <c r="E167" s="117"/>
      <c r="F167" s="118"/>
      <c r="G167" s="112" t="s">
        <v>209</v>
      </c>
      <c r="H167" s="109"/>
      <c r="I167" s="109"/>
      <c r="J167" s="111">
        <v>42979</v>
      </c>
    </row>
    <row r="168" spans="1:10" ht="15.75">
      <c r="A168" s="118"/>
      <c r="B168" s="118"/>
      <c r="C168" s="118"/>
      <c r="D168" s="118"/>
      <c r="E168" s="118"/>
      <c r="F168" s="118"/>
      <c r="G168" s="108" t="s">
        <v>213</v>
      </c>
      <c r="H168" s="110">
        <v>608029.56999999995</v>
      </c>
      <c r="I168" s="110">
        <v>0.02</v>
      </c>
      <c r="J168" s="111">
        <v>41609</v>
      </c>
    </row>
    <row r="169" spans="1:10" ht="15.75">
      <c r="A169" s="118"/>
      <c r="B169" s="118"/>
      <c r="C169" s="118"/>
      <c r="D169" s="118"/>
      <c r="E169" s="117"/>
      <c r="F169" s="118"/>
      <c r="G169" s="112" t="s">
        <v>214</v>
      </c>
      <c r="H169" s="109"/>
      <c r="I169" s="109"/>
      <c r="J169" s="111">
        <v>41609</v>
      </c>
    </row>
    <row r="170" spans="1:10" ht="15.75">
      <c r="A170" s="118"/>
      <c r="B170" s="118"/>
      <c r="C170" s="118"/>
      <c r="D170" s="118"/>
      <c r="E170" s="118"/>
      <c r="F170" s="118"/>
      <c r="G170" s="108" t="s">
        <v>139</v>
      </c>
      <c r="H170" s="110">
        <v>240243111.83000001</v>
      </c>
      <c r="I170" s="110">
        <v>5.97</v>
      </c>
      <c r="J170" s="111">
        <v>43252</v>
      </c>
    </row>
    <row r="171" spans="1:10" ht="15.75">
      <c r="A171" s="118"/>
      <c r="B171" s="118"/>
      <c r="C171" s="118"/>
      <c r="D171" s="118"/>
      <c r="E171" s="118"/>
      <c r="F171" s="118"/>
      <c r="G171" s="108" t="s">
        <v>140</v>
      </c>
      <c r="H171" s="110">
        <v>26739707.699999999</v>
      </c>
      <c r="I171" s="110">
        <v>0.66</v>
      </c>
      <c r="J171" s="111">
        <v>43770</v>
      </c>
    </row>
    <row r="172" spans="1:10" ht="15.75">
      <c r="A172" s="118"/>
      <c r="B172" s="118"/>
      <c r="C172" s="118"/>
      <c r="D172" s="118"/>
      <c r="E172" s="117"/>
      <c r="F172" s="118"/>
      <c r="G172" s="112" t="s">
        <v>191</v>
      </c>
      <c r="H172" s="109"/>
      <c r="I172" s="109"/>
      <c r="J172" s="111">
        <v>43770</v>
      </c>
    </row>
    <row r="173" spans="1:10" ht="15.75">
      <c r="A173" s="118"/>
      <c r="B173" s="118"/>
      <c r="C173" s="118"/>
      <c r="D173" s="118"/>
      <c r="E173" s="118"/>
      <c r="F173" s="118"/>
      <c r="G173" s="108" t="s">
        <v>146</v>
      </c>
      <c r="H173" s="110">
        <v>14174867.85</v>
      </c>
      <c r="I173" s="110">
        <v>0.35</v>
      </c>
      <c r="J173" s="111">
        <v>43647</v>
      </c>
    </row>
    <row r="174" spans="1:10" ht="15.75">
      <c r="A174" s="118"/>
      <c r="B174" s="118"/>
      <c r="C174" s="118"/>
      <c r="D174" s="118"/>
      <c r="E174" s="117"/>
      <c r="F174" s="118"/>
      <c r="G174" s="112" t="s">
        <v>191</v>
      </c>
      <c r="H174" s="109"/>
      <c r="I174" s="109"/>
      <c r="J174" s="111">
        <v>43647</v>
      </c>
    </row>
    <row r="175" spans="1:10" ht="15.75">
      <c r="A175" s="118"/>
      <c r="B175" s="118"/>
      <c r="C175" s="118"/>
      <c r="D175" s="118"/>
      <c r="E175" s="118"/>
      <c r="F175" s="118"/>
      <c r="G175" s="108" t="s">
        <v>230</v>
      </c>
      <c r="H175" s="110">
        <v>122620033.2</v>
      </c>
      <c r="I175" s="110">
        <v>3.05</v>
      </c>
      <c r="J175" s="111">
        <v>43922</v>
      </c>
    </row>
    <row r="176" spans="1:10" ht="15.75">
      <c r="A176" s="118"/>
      <c r="B176" s="118"/>
      <c r="C176" s="118"/>
      <c r="D176" s="118"/>
      <c r="E176" s="117"/>
      <c r="F176" s="118"/>
      <c r="G176" s="112" t="s">
        <v>231</v>
      </c>
      <c r="H176" s="109"/>
      <c r="I176" s="109"/>
      <c r="J176" s="111">
        <v>43922</v>
      </c>
    </row>
    <row r="177" spans="1:10" ht="15.75">
      <c r="A177" s="117" t="s">
        <v>157</v>
      </c>
      <c r="B177" s="118"/>
      <c r="C177" s="118"/>
      <c r="D177" s="118"/>
      <c r="E177" s="118"/>
      <c r="F177" s="118"/>
      <c r="G177" s="116" t="s">
        <v>246</v>
      </c>
      <c r="H177" s="110">
        <v>600344392.62</v>
      </c>
      <c r="I177" s="110">
        <v>14.92</v>
      </c>
      <c r="J177" s="111">
        <v>41061</v>
      </c>
    </row>
    <row r="178" spans="1:10" ht="15.75">
      <c r="A178" s="118"/>
      <c r="B178" s="118"/>
      <c r="C178" s="118"/>
      <c r="D178" s="118"/>
      <c r="E178" s="118"/>
      <c r="F178" s="117" t="s">
        <v>157</v>
      </c>
      <c r="G178" s="108" t="s">
        <v>247</v>
      </c>
      <c r="H178" s="109"/>
      <c r="I178" s="109"/>
      <c r="J178" s="111">
        <v>41061</v>
      </c>
    </row>
    <row r="179" spans="1:10" ht="15.75">
      <c r="A179" s="118"/>
      <c r="B179" s="118"/>
      <c r="C179" s="118"/>
      <c r="D179" s="118"/>
      <c r="E179" s="118"/>
      <c r="F179" s="118"/>
      <c r="G179" s="108" t="s">
        <v>199</v>
      </c>
      <c r="H179" s="110">
        <v>14918319.23</v>
      </c>
      <c r="I179" s="110">
        <v>0.37</v>
      </c>
      <c r="J179" s="111">
        <v>43586</v>
      </c>
    </row>
    <row r="180" spans="1:10" ht="15.75">
      <c r="A180" s="118"/>
      <c r="B180" s="118"/>
      <c r="C180" s="118"/>
      <c r="D180" s="118"/>
      <c r="E180" s="117"/>
      <c r="F180" s="118"/>
      <c r="G180" s="112" t="s">
        <v>200</v>
      </c>
      <c r="H180" s="109"/>
      <c r="I180" s="109"/>
      <c r="J180" s="111">
        <v>43586</v>
      </c>
    </row>
    <row r="181" spans="1:10" ht="15.75">
      <c r="A181" s="118"/>
      <c r="B181" s="118"/>
      <c r="C181" s="118"/>
      <c r="D181" s="118"/>
      <c r="E181" s="118"/>
      <c r="F181" s="118"/>
      <c r="G181" s="108" t="s">
        <v>201</v>
      </c>
      <c r="H181" s="110">
        <v>59927617.439999998</v>
      </c>
      <c r="I181" s="110">
        <v>1.49</v>
      </c>
      <c r="J181" s="111">
        <v>42979</v>
      </c>
    </row>
    <row r="182" spans="1:10" ht="15.75">
      <c r="A182" s="118"/>
      <c r="B182" s="118"/>
      <c r="C182" s="118"/>
      <c r="D182" s="118"/>
      <c r="E182" s="118"/>
      <c r="F182" s="118"/>
      <c r="G182" s="108" t="s">
        <v>219</v>
      </c>
      <c r="H182" s="110">
        <v>58063262.68</v>
      </c>
      <c r="I182" s="110">
        <v>1.44</v>
      </c>
      <c r="J182" s="111">
        <v>42979</v>
      </c>
    </row>
    <row r="183" spans="1:10" ht="15.75">
      <c r="A183" s="118"/>
      <c r="B183" s="118"/>
      <c r="C183" s="118"/>
      <c r="D183" s="118"/>
      <c r="E183" s="118"/>
      <c r="F183" s="118"/>
      <c r="G183" s="108" t="s">
        <v>222</v>
      </c>
      <c r="H183" s="110">
        <v>409465331.14999998</v>
      </c>
      <c r="I183" s="110">
        <v>10.18</v>
      </c>
      <c r="J183" s="111">
        <v>41609</v>
      </c>
    </row>
    <row r="184" spans="1:10" ht="15.75">
      <c r="A184" s="118"/>
      <c r="B184" s="118"/>
      <c r="C184" s="118"/>
      <c r="D184" s="118"/>
      <c r="E184" s="117"/>
      <c r="F184" s="117"/>
      <c r="G184" s="112" t="s">
        <v>223</v>
      </c>
      <c r="H184" s="109"/>
      <c r="I184" s="109"/>
      <c r="J184" s="111">
        <v>41609</v>
      </c>
    </row>
    <row r="185" spans="1:10" ht="15.75">
      <c r="A185" s="118"/>
      <c r="B185" s="118"/>
      <c r="C185" s="118"/>
      <c r="D185" s="118"/>
      <c r="E185" s="118"/>
      <c r="F185" s="118"/>
      <c r="G185" s="108" t="s">
        <v>224</v>
      </c>
      <c r="H185" s="110">
        <v>57969862.119999997</v>
      </c>
      <c r="I185" s="110">
        <v>1.44</v>
      </c>
      <c r="J185" s="111">
        <v>41518</v>
      </c>
    </row>
    <row r="186" spans="1:10" ht="15.75">
      <c r="A186" s="118"/>
      <c r="B186" s="118"/>
      <c r="C186" s="118"/>
      <c r="D186" s="118"/>
      <c r="E186" s="117"/>
      <c r="F186" s="117"/>
      <c r="G186" s="112" t="s">
        <v>223</v>
      </c>
      <c r="H186" s="109"/>
      <c r="I186" s="109"/>
      <c r="J186" s="111">
        <v>41518</v>
      </c>
    </row>
    <row r="187" spans="1:10" ht="15.75">
      <c r="A187" s="117" t="s">
        <v>157</v>
      </c>
      <c r="B187" s="118"/>
      <c r="C187" s="118"/>
      <c r="D187" s="118"/>
      <c r="E187" s="118"/>
      <c r="F187" s="118"/>
      <c r="G187" s="116" t="s">
        <v>248</v>
      </c>
      <c r="H187" s="110">
        <v>570548172.00999999</v>
      </c>
      <c r="I187" s="110">
        <v>14.18</v>
      </c>
      <c r="J187" s="111">
        <v>38869</v>
      </c>
    </row>
    <row r="188" spans="1:10" ht="15.75">
      <c r="A188" s="118"/>
      <c r="B188" s="118"/>
      <c r="C188" s="118"/>
      <c r="D188" s="118"/>
      <c r="E188" s="117"/>
      <c r="F188" s="117"/>
      <c r="G188" s="108" t="s">
        <v>212</v>
      </c>
      <c r="H188" s="109"/>
      <c r="I188" s="109"/>
      <c r="J188" s="111">
        <v>38869</v>
      </c>
    </row>
    <row r="189" spans="1:10" ht="15.75">
      <c r="A189" s="118"/>
      <c r="B189" s="118"/>
      <c r="C189" s="118"/>
      <c r="D189" s="118"/>
      <c r="E189" s="118"/>
      <c r="F189" s="118"/>
      <c r="G189" s="108" t="s">
        <v>211</v>
      </c>
      <c r="H189" s="110">
        <v>570548172.00999999</v>
      </c>
      <c r="I189" s="110">
        <v>14.18</v>
      </c>
      <c r="J189" s="111">
        <v>38869</v>
      </c>
    </row>
    <row r="190" spans="1:10" ht="15.75">
      <c r="A190" s="118"/>
      <c r="B190" s="118"/>
      <c r="C190" s="118"/>
      <c r="D190" s="118"/>
      <c r="E190" s="117"/>
      <c r="F190" s="117"/>
      <c r="G190" s="112" t="s">
        <v>212</v>
      </c>
      <c r="H190" s="109"/>
      <c r="I190" s="109"/>
      <c r="J190" s="111">
        <v>38869</v>
      </c>
    </row>
    <row r="191" spans="1:10" ht="15.75">
      <c r="A191" s="117" t="s">
        <v>157</v>
      </c>
      <c r="B191" s="118"/>
      <c r="C191" s="118"/>
      <c r="D191" s="118"/>
      <c r="E191" s="118"/>
      <c r="F191" s="118"/>
      <c r="G191" s="116" t="s">
        <v>249</v>
      </c>
      <c r="H191" s="110">
        <v>464868210.69999999</v>
      </c>
      <c r="I191" s="110">
        <v>11.55</v>
      </c>
      <c r="J191" s="111">
        <v>38808</v>
      </c>
    </row>
    <row r="192" spans="1:10" ht="15.75">
      <c r="A192" s="118"/>
      <c r="B192" s="118"/>
      <c r="C192" s="118"/>
      <c r="D192" s="118"/>
      <c r="E192" s="118"/>
      <c r="F192" s="117" t="s">
        <v>157</v>
      </c>
      <c r="G192" s="108" t="s">
        <v>250</v>
      </c>
      <c r="H192" s="109"/>
      <c r="I192" s="109"/>
      <c r="J192" s="111">
        <v>38808</v>
      </c>
    </row>
    <row r="193" spans="1:10" ht="15.75">
      <c r="A193" s="118"/>
      <c r="B193" s="118"/>
      <c r="C193" s="118"/>
      <c r="D193" s="118"/>
      <c r="E193" s="118"/>
      <c r="F193" s="118"/>
      <c r="G193" s="108" t="s">
        <v>220</v>
      </c>
      <c r="H193" s="110">
        <v>464868210.69999999</v>
      </c>
      <c r="I193" s="110">
        <v>11.55</v>
      </c>
      <c r="J193" s="111">
        <v>38808</v>
      </c>
    </row>
    <row r="194" spans="1:10" ht="15.75">
      <c r="A194" s="117" t="s">
        <v>157</v>
      </c>
      <c r="B194" s="118"/>
      <c r="C194" s="118"/>
      <c r="D194" s="118"/>
      <c r="E194" s="118"/>
      <c r="F194" s="118"/>
      <c r="G194" s="116" t="s">
        <v>251</v>
      </c>
      <c r="H194" s="110">
        <v>22882610.969999999</v>
      </c>
      <c r="I194" s="110">
        <v>0.56999999999999995</v>
      </c>
      <c r="J194" s="111">
        <v>41061</v>
      </c>
    </row>
    <row r="195" spans="1:10" ht="15.75">
      <c r="A195" s="118"/>
      <c r="B195" s="118"/>
      <c r="C195" s="118"/>
      <c r="D195" s="118"/>
      <c r="E195" s="118"/>
      <c r="F195" s="118"/>
      <c r="G195" s="108" t="s">
        <v>229</v>
      </c>
      <c r="H195" s="110">
        <v>22882610.969999999</v>
      </c>
      <c r="I195" s="110">
        <v>0.56999999999999995</v>
      </c>
      <c r="J195" s="111">
        <v>38930</v>
      </c>
    </row>
    <row r="196" spans="1:10" ht="15.75">
      <c r="A196" s="117" t="s">
        <v>157</v>
      </c>
      <c r="B196" s="118"/>
      <c r="C196" s="118"/>
      <c r="D196" s="118"/>
      <c r="E196" s="118"/>
      <c r="F196" s="118"/>
      <c r="G196" s="116" t="s">
        <v>252</v>
      </c>
      <c r="H196" s="110">
        <v>711883050.46000004</v>
      </c>
      <c r="I196" s="110">
        <v>17.690000000000001</v>
      </c>
      <c r="J196" s="111">
        <v>39904</v>
      </c>
    </row>
    <row r="197" spans="1:10" ht="15.75">
      <c r="A197" s="118"/>
      <c r="B197" s="118"/>
      <c r="C197" s="118"/>
      <c r="D197" s="118"/>
      <c r="E197" s="118"/>
      <c r="F197" s="118"/>
      <c r="G197" s="108" t="s">
        <v>194</v>
      </c>
      <c r="H197" s="110">
        <v>135683010.15000001</v>
      </c>
      <c r="I197" s="110">
        <v>3.37</v>
      </c>
      <c r="J197" s="111">
        <v>41671</v>
      </c>
    </row>
    <row r="198" spans="1:10" ht="15.75">
      <c r="A198" s="118"/>
      <c r="B198" s="118"/>
      <c r="C198" s="118"/>
      <c r="D198" s="118"/>
      <c r="E198" s="117"/>
      <c r="F198" s="118"/>
      <c r="G198" s="112" t="s">
        <v>195</v>
      </c>
      <c r="H198" s="109"/>
      <c r="I198" s="109"/>
      <c r="J198" s="111">
        <v>41671</v>
      </c>
    </row>
    <row r="199" spans="1:10" ht="15.75">
      <c r="A199" s="118"/>
      <c r="B199" s="118"/>
      <c r="C199" s="118"/>
      <c r="D199" s="118"/>
      <c r="E199" s="118"/>
      <c r="F199" s="118"/>
      <c r="G199" s="108" t="s">
        <v>198</v>
      </c>
      <c r="H199" s="110">
        <v>284949095.00999999</v>
      </c>
      <c r="I199" s="110">
        <v>7.08</v>
      </c>
      <c r="J199" s="111">
        <v>43586</v>
      </c>
    </row>
    <row r="200" spans="1:10" ht="15.75">
      <c r="A200" s="118"/>
      <c r="B200" s="118"/>
      <c r="C200" s="118"/>
      <c r="D200" s="118"/>
      <c r="E200" s="117"/>
      <c r="F200" s="118"/>
      <c r="G200" s="112" t="s">
        <v>197</v>
      </c>
      <c r="H200" s="109"/>
      <c r="I200" s="109"/>
      <c r="J200" s="111">
        <v>43586</v>
      </c>
    </row>
    <row r="201" spans="1:10" ht="15.75">
      <c r="A201" s="118"/>
      <c r="B201" s="118"/>
      <c r="C201" s="118"/>
      <c r="D201" s="118"/>
      <c r="E201" s="118"/>
      <c r="F201" s="118"/>
      <c r="G201" s="108" t="s">
        <v>206</v>
      </c>
      <c r="H201" s="110">
        <v>735961.22</v>
      </c>
      <c r="I201" s="110">
        <v>0.02</v>
      </c>
      <c r="J201" s="111">
        <v>41791</v>
      </c>
    </row>
    <row r="202" spans="1:10" ht="15.75">
      <c r="A202" s="118"/>
      <c r="B202" s="118"/>
      <c r="C202" s="118"/>
      <c r="D202" s="118"/>
      <c r="E202" s="117"/>
      <c r="F202" s="118"/>
      <c r="G202" s="112" t="s">
        <v>195</v>
      </c>
      <c r="H202" s="109"/>
      <c r="I202" s="109"/>
      <c r="J202" s="111">
        <v>41791</v>
      </c>
    </row>
    <row r="203" spans="1:10" ht="15.75">
      <c r="A203" s="118"/>
      <c r="B203" s="118"/>
      <c r="C203" s="118"/>
      <c r="D203" s="118"/>
      <c r="E203" s="118"/>
      <c r="F203" s="118"/>
      <c r="G203" s="108" t="s">
        <v>213</v>
      </c>
      <c r="H203" s="110">
        <v>608029.56999999995</v>
      </c>
      <c r="I203" s="110">
        <v>0.02</v>
      </c>
      <c r="J203" s="111">
        <v>41609</v>
      </c>
    </row>
    <row r="204" spans="1:10" ht="15.75">
      <c r="A204" s="118"/>
      <c r="B204" s="118"/>
      <c r="C204" s="118"/>
      <c r="D204" s="118"/>
      <c r="E204" s="117"/>
      <c r="F204" s="118"/>
      <c r="G204" s="112" t="s">
        <v>214</v>
      </c>
      <c r="H204" s="109"/>
      <c r="I204" s="109"/>
      <c r="J204" s="111">
        <v>41609</v>
      </c>
    </row>
    <row r="205" spans="1:10" ht="15.75">
      <c r="A205" s="118"/>
      <c r="B205" s="118"/>
      <c r="C205" s="118"/>
      <c r="D205" s="118"/>
      <c r="E205" s="118"/>
      <c r="F205" s="118"/>
      <c r="G205" s="108" t="s">
        <v>219</v>
      </c>
      <c r="H205" s="110">
        <v>58063262.68</v>
      </c>
      <c r="I205" s="110">
        <v>1.44</v>
      </c>
      <c r="J205" s="111">
        <v>42979</v>
      </c>
    </row>
    <row r="206" spans="1:10" ht="15.75">
      <c r="A206" s="118"/>
      <c r="B206" s="118"/>
      <c r="C206" s="118"/>
      <c r="D206" s="118"/>
      <c r="E206" s="118"/>
      <c r="F206" s="118"/>
      <c r="G206" s="108" t="s">
        <v>221</v>
      </c>
      <c r="H206" s="110">
        <v>205993522.58000001</v>
      </c>
      <c r="I206" s="110">
        <v>5.12</v>
      </c>
      <c r="J206" s="111">
        <v>39934</v>
      </c>
    </row>
    <row r="207" spans="1:10" ht="15.75">
      <c r="A207" s="118"/>
      <c r="B207" s="118"/>
      <c r="C207" s="118"/>
      <c r="D207" s="118"/>
      <c r="E207" s="117"/>
      <c r="F207" s="118"/>
      <c r="G207" s="112" t="s">
        <v>195</v>
      </c>
      <c r="H207" s="109"/>
      <c r="I207" s="109"/>
      <c r="J207" s="111">
        <v>39934</v>
      </c>
    </row>
    <row r="208" spans="1:10" ht="15.75">
      <c r="A208" s="118"/>
      <c r="B208" s="118"/>
      <c r="C208" s="118"/>
      <c r="D208" s="118"/>
      <c r="E208" s="118"/>
      <c r="F208" s="118"/>
      <c r="G208" s="108" t="s">
        <v>226</v>
      </c>
      <c r="H208" s="110">
        <v>25850169.25</v>
      </c>
      <c r="I208" s="110">
        <v>0.64</v>
      </c>
      <c r="J208" s="111">
        <v>42522</v>
      </c>
    </row>
    <row r="209" spans="1:10" ht="15.75">
      <c r="A209" s="118"/>
      <c r="B209" s="118"/>
      <c r="C209" s="118"/>
      <c r="D209" s="118"/>
      <c r="E209" s="117"/>
      <c r="F209" s="118"/>
      <c r="G209" s="112" t="s">
        <v>227</v>
      </c>
      <c r="H209" s="109"/>
      <c r="I209" s="109"/>
      <c r="J209" s="111">
        <v>42522</v>
      </c>
    </row>
    <row r="210" spans="1:10" ht="15.75">
      <c r="A210" s="117" t="s">
        <v>157</v>
      </c>
      <c r="B210" s="118"/>
      <c r="C210" s="118"/>
      <c r="D210" s="118"/>
      <c r="E210" s="118"/>
      <c r="F210" s="118"/>
      <c r="G210" s="116" t="s">
        <v>253</v>
      </c>
      <c r="H210" s="110">
        <v>578659721.25</v>
      </c>
      <c r="I210" s="110">
        <v>14.38</v>
      </c>
      <c r="J210" s="111">
        <v>38078</v>
      </c>
    </row>
    <row r="211" spans="1:10" ht="15.75">
      <c r="A211" s="118"/>
      <c r="B211" s="118"/>
      <c r="C211" s="118"/>
      <c r="D211" s="118"/>
      <c r="E211" s="118"/>
      <c r="F211" s="118"/>
      <c r="G211" s="108" t="s">
        <v>208</v>
      </c>
      <c r="H211" s="110">
        <v>339299267.81999999</v>
      </c>
      <c r="I211" s="110">
        <v>8.43</v>
      </c>
      <c r="J211" s="111">
        <v>42979</v>
      </c>
    </row>
    <row r="212" spans="1:10" ht="15.75">
      <c r="A212" s="118"/>
      <c r="B212" s="118"/>
      <c r="C212" s="118"/>
      <c r="D212" s="118"/>
      <c r="E212" s="117"/>
      <c r="F212" s="118"/>
      <c r="G212" s="112" t="s">
        <v>209</v>
      </c>
      <c r="H212" s="109"/>
      <c r="I212" s="109"/>
      <c r="J212" s="111">
        <v>42979</v>
      </c>
    </row>
    <row r="213" spans="1:10" ht="15.75">
      <c r="A213" s="118"/>
      <c r="B213" s="118"/>
      <c r="C213" s="118"/>
      <c r="D213" s="118"/>
      <c r="E213" s="118"/>
      <c r="F213" s="118"/>
      <c r="G213" s="108" t="s">
        <v>210</v>
      </c>
      <c r="H213" s="110">
        <v>-882658.4</v>
      </c>
      <c r="I213" s="110">
        <v>-0.02</v>
      </c>
      <c r="J213" s="111">
        <v>42979</v>
      </c>
    </row>
    <row r="214" spans="1:10" ht="15.75">
      <c r="A214" s="118"/>
      <c r="B214" s="118"/>
      <c r="C214" s="118"/>
      <c r="D214" s="118"/>
      <c r="E214" s="117"/>
      <c r="F214" s="118"/>
      <c r="G214" s="112" t="s">
        <v>209</v>
      </c>
      <c r="H214" s="109"/>
      <c r="I214" s="109"/>
      <c r="J214" s="111">
        <v>42979</v>
      </c>
    </row>
    <row r="215" spans="1:10" ht="15.75">
      <c r="A215" s="118"/>
      <c r="B215" s="118"/>
      <c r="C215" s="118"/>
      <c r="D215" s="118"/>
      <c r="E215" s="118"/>
      <c r="F215" s="118"/>
      <c r="G215" s="108" t="s">
        <v>139</v>
      </c>
      <c r="H215" s="110">
        <v>240243111.83000001</v>
      </c>
      <c r="I215" s="110">
        <v>5.97</v>
      </c>
      <c r="J215" s="111">
        <v>43252</v>
      </c>
    </row>
    <row r="216" spans="1:10" ht="15.75">
      <c r="A216" s="117" t="s">
        <v>157</v>
      </c>
      <c r="B216" s="118"/>
      <c r="C216" s="118"/>
      <c r="D216" s="118"/>
      <c r="E216" s="118"/>
      <c r="F216" s="118"/>
      <c r="G216" s="116" t="s">
        <v>254</v>
      </c>
      <c r="H216" s="110">
        <v>422085638.54000002</v>
      </c>
      <c r="I216" s="110">
        <v>10.49</v>
      </c>
      <c r="J216" s="111">
        <v>41091</v>
      </c>
    </row>
    <row r="217" spans="1:10" ht="15.75">
      <c r="A217" s="118"/>
      <c r="B217" s="118"/>
      <c r="C217" s="118"/>
      <c r="D217" s="118"/>
      <c r="E217" s="118"/>
      <c r="F217" s="118"/>
      <c r="G217" s="108" t="s">
        <v>190</v>
      </c>
      <c r="H217" s="110">
        <v>15748887</v>
      </c>
      <c r="I217" s="110">
        <v>0.39</v>
      </c>
      <c r="J217" s="111">
        <v>43405</v>
      </c>
    </row>
    <row r="218" spans="1:10" ht="15.75">
      <c r="A218" s="118"/>
      <c r="B218" s="118"/>
      <c r="C218" s="118"/>
      <c r="D218" s="118"/>
      <c r="E218" s="117"/>
      <c r="F218" s="118"/>
      <c r="G218" s="112" t="s">
        <v>191</v>
      </c>
      <c r="H218" s="109"/>
      <c r="I218" s="109"/>
      <c r="J218" s="111">
        <v>43405</v>
      </c>
    </row>
    <row r="219" spans="1:10" ht="15.75">
      <c r="A219" s="118"/>
      <c r="B219" s="118"/>
      <c r="C219" s="118"/>
      <c r="D219" s="118"/>
      <c r="E219" s="118"/>
      <c r="F219" s="118"/>
      <c r="G219" s="108" t="s">
        <v>192</v>
      </c>
      <c r="H219" s="110">
        <v>19597455</v>
      </c>
      <c r="I219" s="110">
        <v>0.49</v>
      </c>
      <c r="J219" s="111">
        <v>44317</v>
      </c>
    </row>
    <row r="220" spans="1:10" ht="15.75">
      <c r="A220" s="118"/>
      <c r="B220" s="118"/>
      <c r="C220" s="118"/>
      <c r="D220" s="118"/>
      <c r="E220" s="117"/>
      <c r="F220" s="118"/>
      <c r="G220" s="112" t="s">
        <v>191</v>
      </c>
      <c r="H220" s="109"/>
      <c r="I220" s="109"/>
      <c r="J220" s="111">
        <v>44317</v>
      </c>
    </row>
    <row r="221" spans="1:10" ht="15.75">
      <c r="A221" s="118"/>
      <c r="B221" s="118"/>
      <c r="C221" s="118"/>
      <c r="D221" s="118"/>
      <c r="E221" s="118"/>
      <c r="F221" s="118"/>
      <c r="G221" s="108" t="s">
        <v>116</v>
      </c>
      <c r="H221" s="110">
        <v>10817365</v>
      </c>
      <c r="I221" s="110">
        <v>0.27</v>
      </c>
      <c r="J221" s="111">
        <v>44805</v>
      </c>
    </row>
    <row r="222" spans="1:10" ht="15.75">
      <c r="A222" s="118"/>
      <c r="B222" s="118"/>
      <c r="C222" s="118"/>
      <c r="D222" s="118"/>
      <c r="E222" s="117"/>
      <c r="F222" s="118"/>
      <c r="G222" s="112" t="s">
        <v>193</v>
      </c>
      <c r="H222" s="109"/>
      <c r="I222" s="109"/>
      <c r="J222" s="111">
        <v>44805</v>
      </c>
    </row>
    <row r="223" spans="1:10" ht="15.75">
      <c r="A223" s="118"/>
      <c r="B223" s="118"/>
      <c r="C223" s="118"/>
      <c r="D223" s="118"/>
      <c r="E223" s="118"/>
      <c r="F223" s="118"/>
      <c r="G223" s="108" t="s">
        <v>196</v>
      </c>
      <c r="H223" s="110">
        <v>161075593.21000001</v>
      </c>
      <c r="I223" s="110">
        <v>4</v>
      </c>
      <c r="J223" s="111">
        <v>41183</v>
      </c>
    </row>
    <row r="224" spans="1:10" ht="15.75">
      <c r="A224" s="118"/>
      <c r="B224" s="118"/>
      <c r="C224" s="118"/>
      <c r="D224" s="118"/>
      <c r="E224" s="117"/>
      <c r="F224" s="118"/>
      <c r="G224" s="112" t="s">
        <v>191</v>
      </c>
      <c r="H224" s="109"/>
      <c r="I224" s="109"/>
      <c r="J224" s="111">
        <v>41183</v>
      </c>
    </row>
    <row r="225" spans="1:10" ht="15.75">
      <c r="A225" s="118"/>
      <c r="B225" s="118"/>
      <c r="C225" s="118"/>
      <c r="D225" s="118"/>
      <c r="E225" s="118"/>
      <c r="F225" s="118"/>
      <c r="G225" s="108" t="s">
        <v>124</v>
      </c>
      <c r="H225" s="110">
        <v>16439651</v>
      </c>
      <c r="I225" s="110">
        <v>0.41</v>
      </c>
      <c r="J225" s="111">
        <v>44501</v>
      </c>
    </row>
    <row r="226" spans="1:10" ht="15.75">
      <c r="A226" s="118"/>
      <c r="B226" s="118"/>
      <c r="C226" s="118"/>
      <c r="D226" s="118"/>
      <c r="E226" s="118"/>
      <c r="F226" s="118"/>
      <c r="G226" s="108" t="s">
        <v>203</v>
      </c>
      <c r="H226" s="110">
        <v>18383778.969999999</v>
      </c>
      <c r="I226" s="110">
        <v>0.46</v>
      </c>
      <c r="J226" s="111">
        <v>44136</v>
      </c>
    </row>
    <row r="227" spans="1:10" ht="15.75">
      <c r="A227" s="118"/>
      <c r="B227" s="118"/>
      <c r="C227" s="118"/>
      <c r="D227" s="118"/>
      <c r="E227" s="117"/>
      <c r="F227" s="118"/>
      <c r="G227" s="112" t="s">
        <v>191</v>
      </c>
      <c r="H227" s="109"/>
      <c r="I227" s="109"/>
      <c r="J227" s="111">
        <v>44136</v>
      </c>
    </row>
    <row r="228" spans="1:10" ht="15.75">
      <c r="A228" s="118"/>
      <c r="B228" s="118"/>
      <c r="C228" s="118"/>
      <c r="D228" s="118"/>
      <c r="E228" s="118"/>
      <c r="F228" s="118"/>
      <c r="G228" s="108" t="s">
        <v>207</v>
      </c>
      <c r="H228" s="110">
        <v>15880270.039999999</v>
      </c>
      <c r="I228" s="110">
        <v>0.39</v>
      </c>
      <c r="J228" s="111">
        <v>44317</v>
      </c>
    </row>
    <row r="229" spans="1:10" ht="15.75">
      <c r="A229" s="118"/>
      <c r="B229" s="118"/>
      <c r="C229" s="118"/>
      <c r="D229" s="118"/>
      <c r="E229" s="117"/>
      <c r="F229" s="118"/>
      <c r="G229" s="112" t="s">
        <v>191</v>
      </c>
      <c r="H229" s="109"/>
      <c r="I229" s="109"/>
      <c r="J229" s="111">
        <v>44317</v>
      </c>
    </row>
    <row r="230" spans="1:10" ht="15.75">
      <c r="A230" s="118"/>
      <c r="B230" s="118"/>
      <c r="C230" s="118"/>
      <c r="D230" s="118"/>
      <c r="E230" s="118"/>
      <c r="F230" s="118"/>
      <c r="G230" s="108" t="s">
        <v>213</v>
      </c>
      <c r="H230" s="110">
        <v>608029.56999999995</v>
      </c>
      <c r="I230" s="110">
        <v>0.02</v>
      </c>
      <c r="J230" s="111">
        <v>41609</v>
      </c>
    </row>
    <row r="231" spans="1:10" ht="15.75">
      <c r="A231" s="118"/>
      <c r="B231" s="118"/>
      <c r="C231" s="118"/>
      <c r="D231" s="118"/>
      <c r="E231" s="117"/>
      <c r="F231" s="118"/>
      <c r="G231" s="112" t="s">
        <v>214</v>
      </c>
      <c r="H231" s="109"/>
      <c r="I231" s="109"/>
      <c r="J231" s="111">
        <v>41609</v>
      </c>
    </row>
    <row r="232" spans="1:10" ht="15.75">
      <c r="A232" s="118"/>
      <c r="B232" s="118"/>
      <c r="C232" s="118"/>
      <c r="D232" s="118"/>
      <c r="E232" s="118"/>
      <c r="F232" s="118"/>
      <c r="G232" s="108" t="s">
        <v>140</v>
      </c>
      <c r="H232" s="110">
        <v>26739707.699999999</v>
      </c>
      <c r="I232" s="110">
        <v>0.66</v>
      </c>
      <c r="J232" s="111">
        <v>43770</v>
      </c>
    </row>
    <row r="233" spans="1:10" ht="15.75">
      <c r="A233" s="118"/>
      <c r="B233" s="118"/>
      <c r="C233" s="118"/>
      <c r="D233" s="118"/>
      <c r="E233" s="117"/>
      <c r="F233" s="118"/>
      <c r="G233" s="112" t="s">
        <v>191</v>
      </c>
      <c r="H233" s="109"/>
      <c r="I233" s="109"/>
      <c r="J233" s="111">
        <v>43770</v>
      </c>
    </row>
    <row r="234" spans="1:10" ht="15.75">
      <c r="A234" s="118"/>
      <c r="B234" s="118"/>
      <c r="C234" s="118"/>
      <c r="D234" s="118"/>
      <c r="E234" s="118"/>
      <c r="F234" s="118"/>
      <c r="G234" s="108" t="s">
        <v>146</v>
      </c>
      <c r="H234" s="110">
        <v>14174867.85</v>
      </c>
      <c r="I234" s="110">
        <v>0.35</v>
      </c>
      <c r="J234" s="111">
        <v>43647</v>
      </c>
    </row>
    <row r="235" spans="1:10" ht="15.75">
      <c r="A235" s="118"/>
      <c r="B235" s="118"/>
      <c r="C235" s="118"/>
      <c r="D235" s="118"/>
      <c r="E235" s="117"/>
      <c r="F235" s="118"/>
      <c r="G235" s="112" t="s">
        <v>191</v>
      </c>
      <c r="H235" s="109"/>
      <c r="I235" s="109"/>
      <c r="J235" s="111">
        <v>43647</v>
      </c>
    </row>
    <row r="236" spans="1:10" ht="15.75">
      <c r="A236" s="118"/>
      <c r="B236" s="118"/>
      <c r="C236" s="118"/>
      <c r="D236" s="118"/>
      <c r="E236" s="118"/>
      <c r="F236" s="118"/>
      <c r="G236" s="108" t="s">
        <v>230</v>
      </c>
      <c r="H236" s="110">
        <v>122620033.2</v>
      </c>
      <c r="I236" s="110">
        <v>3.05</v>
      </c>
      <c r="J236" s="111">
        <v>43922</v>
      </c>
    </row>
    <row r="237" spans="1:10" ht="15.75">
      <c r="A237" s="118"/>
      <c r="B237" s="118"/>
      <c r="C237" s="118"/>
      <c r="D237" s="118"/>
      <c r="E237" s="117"/>
      <c r="F237" s="118"/>
      <c r="G237" s="112" t="s">
        <v>231</v>
      </c>
      <c r="H237" s="109"/>
      <c r="I237" s="109"/>
      <c r="J237" s="111">
        <v>43922</v>
      </c>
    </row>
    <row r="238" spans="1:10" ht="15.75">
      <c r="A238" s="117" t="s">
        <v>157</v>
      </c>
      <c r="B238" s="118"/>
      <c r="C238" s="118"/>
      <c r="D238" s="118"/>
      <c r="E238" s="118"/>
      <c r="F238" s="118"/>
      <c r="G238" s="116" t="s">
        <v>255</v>
      </c>
      <c r="H238" s="110">
        <v>467435193.26999998</v>
      </c>
      <c r="I238" s="110">
        <v>11.62</v>
      </c>
      <c r="J238" s="111">
        <v>41518</v>
      </c>
    </row>
    <row r="239" spans="1:10" ht="15.75">
      <c r="A239" s="118"/>
      <c r="B239" s="118"/>
      <c r="C239" s="118"/>
      <c r="D239" s="118"/>
      <c r="E239" s="117"/>
      <c r="F239" s="118"/>
      <c r="G239" s="108" t="s">
        <v>223</v>
      </c>
      <c r="H239" s="109"/>
      <c r="I239" s="109"/>
      <c r="J239" s="111">
        <v>41518</v>
      </c>
    </row>
    <row r="240" spans="1:10" ht="15.75">
      <c r="A240" s="118"/>
      <c r="B240" s="118"/>
      <c r="C240" s="118"/>
      <c r="D240" s="118"/>
      <c r="E240" s="118"/>
      <c r="F240" s="118"/>
      <c r="G240" s="108" t="s">
        <v>222</v>
      </c>
      <c r="H240" s="110">
        <v>409465331.14999998</v>
      </c>
      <c r="I240" s="110">
        <v>10.18</v>
      </c>
      <c r="J240" s="111">
        <v>41609</v>
      </c>
    </row>
    <row r="241" spans="1:10" ht="15.75">
      <c r="A241" s="118"/>
      <c r="B241" s="118"/>
      <c r="C241" s="118"/>
      <c r="D241" s="118"/>
      <c r="E241" s="117"/>
      <c r="F241" s="118"/>
      <c r="G241" s="112" t="s">
        <v>223</v>
      </c>
      <c r="H241" s="109"/>
      <c r="I241" s="109"/>
      <c r="J241" s="111">
        <v>41609</v>
      </c>
    </row>
    <row r="242" spans="1:10" ht="15.75">
      <c r="A242" s="118"/>
      <c r="B242" s="118"/>
      <c r="C242" s="118"/>
      <c r="D242" s="118"/>
      <c r="E242" s="118"/>
      <c r="F242" s="118"/>
      <c r="G242" s="108" t="s">
        <v>224</v>
      </c>
      <c r="H242" s="110">
        <v>57969862.119999997</v>
      </c>
      <c r="I242" s="110">
        <v>1.44</v>
      </c>
      <c r="J242" s="111">
        <v>41518</v>
      </c>
    </row>
    <row r="243" spans="1:10" ht="15.75">
      <c r="A243" s="118"/>
      <c r="B243" s="118"/>
      <c r="C243" s="118"/>
      <c r="D243" s="118"/>
      <c r="E243" s="117"/>
      <c r="F243" s="118"/>
      <c r="G243" s="112" t="s">
        <v>223</v>
      </c>
      <c r="H243" s="109"/>
      <c r="I243" s="109"/>
      <c r="J243" s="111">
        <v>41518</v>
      </c>
    </row>
    <row r="244" spans="1:10" ht="15.75">
      <c r="A244" s="117" t="s">
        <v>157</v>
      </c>
      <c r="B244" s="118"/>
      <c r="C244" s="118"/>
      <c r="D244" s="118"/>
      <c r="E244" s="118"/>
      <c r="F244" s="118"/>
      <c r="G244" s="116" t="s">
        <v>256</v>
      </c>
      <c r="H244" s="110">
        <v>132909199.34999999</v>
      </c>
      <c r="I244" s="110">
        <v>3.3</v>
      </c>
      <c r="J244" s="111">
        <v>41061</v>
      </c>
    </row>
    <row r="245" spans="1:10" ht="15.75">
      <c r="A245" s="118"/>
      <c r="B245" s="118"/>
      <c r="C245" s="118"/>
      <c r="D245" s="118"/>
      <c r="E245" s="118"/>
      <c r="F245" s="118"/>
      <c r="G245" s="108" t="s">
        <v>199</v>
      </c>
      <c r="H245" s="110">
        <v>14918319.23</v>
      </c>
      <c r="I245" s="110">
        <v>0.37</v>
      </c>
      <c r="J245" s="111">
        <v>43586</v>
      </c>
    </row>
    <row r="246" spans="1:10" ht="15.75">
      <c r="A246" s="118"/>
      <c r="B246" s="118"/>
      <c r="C246" s="118"/>
      <c r="D246" s="118"/>
      <c r="E246" s="117"/>
      <c r="F246" s="118"/>
      <c r="G246" s="112" t="s">
        <v>200</v>
      </c>
      <c r="H246" s="109"/>
      <c r="I246" s="109"/>
      <c r="J246" s="111">
        <v>43586</v>
      </c>
    </row>
    <row r="247" spans="1:10" ht="15.75">
      <c r="A247" s="118"/>
      <c r="B247" s="118"/>
      <c r="C247" s="118"/>
      <c r="D247" s="118"/>
      <c r="E247" s="118"/>
      <c r="F247" s="118"/>
      <c r="G247" s="108" t="s">
        <v>201</v>
      </c>
      <c r="H247" s="110">
        <v>59927617.439999998</v>
      </c>
      <c r="I247" s="110">
        <v>1.49</v>
      </c>
      <c r="J247" s="111">
        <v>42979</v>
      </c>
    </row>
    <row r="248" spans="1:10" ht="15.75">
      <c r="A248" s="118"/>
      <c r="B248" s="118"/>
      <c r="C248" s="118"/>
      <c r="D248" s="118"/>
      <c r="E248" s="118"/>
      <c r="F248" s="118"/>
      <c r="G248" s="108" t="s">
        <v>219</v>
      </c>
      <c r="H248" s="110">
        <v>58063262.68</v>
      </c>
      <c r="I248" s="110">
        <v>1.44</v>
      </c>
      <c r="J248" s="111">
        <v>42979</v>
      </c>
    </row>
    <row r="249" spans="1:10" ht="15.75">
      <c r="A249" s="117" t="s">
        <v>157</v>
      </c>
      <c r="B249" s="118"/>
      <c r="C249" s="118"/>
      <c r="D249" s="118"/>
      <c r="E249" s="118"/>
      <c r="F249" s="118"/>
      <c r="G249" s="116" t="s">
        <v>257</v>
      </c>
      <c r="H249" s="110">
        <v>4013613114.4000001</v>
      </c>
      <c r="I249" s="110">
        <v>99.76</v>
      </c>
      <c r="J249" s="111">
        <v>38078</v>
      </c>
    </row>
    <row r="250" spans="1:10" ht="15.75">
      <c r="A250" s="118"/>
      <c r="B250" s="118"/>
      <c r="C250" s="118"/>
      <c r="D250" s="118"/>
      <c r="E250" s="118"/>
      <c r="F250" s="118"/>
      <c r="G250" s="108" t="s">
        <v>188</v>
      </c>
      <c r="H250" s="110">
        <v>55016205.200000003</v>
      </c>
      <c r="I250" s="110">
        <v>1.37</v>
      </c>
      <c r="J250" s="111">
        <v>44166</v>
      </c>
    </row>
    <row r="251" spans="1:10" ht="15.75">
      <c r="A251" s="118"/>
      <c r="B251" s="118"/>
      <c r="C251" s="118"/>
      <c r="D251" s="118"/>
      <c r="E251" s="117"/>
      <c r="F251" s="118"/>
      <c r="G251" s="112" t="s">
        <v>189</v>
      </c>
      <c r="H251" s="109"/>
      <c r="I251" s="109"/>
      <c r="J251" s="111">
        <v>44166</v>
      </c>
    </row>
    <row r="252" spans="1:10" ht="15.75">
      <c r="A252" s="118"/>
      <c r="B252" s="118"/>
      <c r="C252" s="118"/>
      <c r="D252" s="118"/>
      <c r="E252" s="118"/>
      <c r="F252" s="118"/>
      <c r="G252" s="108" t="s">
        <v>190</v>
      </c>
      <c r="H252" s="110">
        <v>15748887</v>
      </c>
      <c r="I252" s="110">
        <v>0.39</v>
      </c>
      <c r="J252" s="111">
        <v>43405</v>
      </c>
    </row>
    <row r="253" spans="1:10" ht="15.75">
      <c r="A253" s="118"/>
      <c r="B253" s="118"/>
      <c r="C253" s="118"/>
      <c r="D253" s="118"/>
      <c r="E253" s="117"/>
      <c r="F253" s="118"/>
      <c r="G253" s="112" t="s">
        <v>191</v>
      </c>
      <c r="H253" s="109"/>
      <c r="I253" s="109"/>
      <c r="J253" s="111">
        <v>43405</v>
      </c>
    </row>
    <row r="254" spans="1:10" ht="15.75">
      <c r="A254" s="118"/>
      <c r="B254" s="118"/>
      <c r="C254" s="118"/>
      <c r="D254" s="118"/>
      <c r="E254" s="118"/>
      <c r="F254" s="118"/>
      <c r="G254" s="108" t="s">
        <v>192</v>
      </c>
      <c r="H254" s="110">
        <v>19597455</v>
      </c>
      <c r="I254" s="110">
        <v>0.49</v>
      </c>
      <c r="J254" s="111">
        <v>44317</v>
      </c>
    </row>
    <row r="255" spans="1:10" ht="15.75">
      <c r="A255" s="118"/>
      <c r="B255" s="118"/>
      <c r="C255" s="118"/>
      <c r="D255" s="118"/>
      <c r="E255" s="117"/>
      <c r="F255" s="118"/>
      <c r="G255" s="112" t="s">
        <v>191</v>
      </c>
      <c r="H255" s="109"/>
      <c r="I255" s="109"/>
      <c r="J255" s="111">
        <v>44317</v>
      </c>
    </row>
    <row r="256" spans="1:10" ht="15.75">
      <c r="A256" s="118"/>
      <c r="B256" s="118"/>
      <c r="C256" s="118"/>
      <c r="D256" s="118"/>
      <c r="E256" s="118"/>
      <c r="F256" s="118"/>
      <c r="G256" s="108" t="s">
        <v>116</v>
      </c>
      <c r="H256" s="110">
        <v>10817365</v>
      </c>
      <c r="I256" s="110">
        <v>0.27</v>
      </c>
      <c r="J256" s="111">
        <v>44805</v>
      </c>
    </row>
    <row r="257" spans="1:10" ht="15.75">
      <c r="A257" s="118"/>
      <c r="B257" s="118"/>
      <c r="C257" s="118"/>
      <c r="D257" s="118"/>
      <c r="E257" s="117"/>
      <c r="F257" s="118"/>
      <c r="G257" s="112" t="s">
        <v>193</v>
      </c>
      <c r="H257" s="109"/>
      <c r="I257" s="109"/>
      <c r="J257" s="111">
        <v>44805</v>
      </c>
    </row>
    <row r="258" spans="1:10" ht="15.75">
      <c r="A258" s="118"/>
      <c r="B258" s="118"/>
      <c r="C258" s="118"/>
      <c r="D258" s="118"/>
      <c r="E258" s="118"/>
      <c r="F258" s="118"/>
      <c r="G258" s="108" t="s">
        <v>194</v>
      </c>
      <c r="H258" s="110">
        <v>135683010.15000001</v>
      </c>
      <c r="I258" s="110">
        <v>3.37</v>
      </c>
      <c r="J258" s="111">
        <v>41671</v>
      </c>
    </row>
    <row r="259" spans="1:10" ht="15.75">
      <c r="A259" s="118"/>
      <c r="B259" s="118"/>
      <c r="C259" s="118"/>
      <c r="D259" s="118"/>
      <c r="E259" s="117"/>
      <c r="F259" s="118"/>
      <c r="G259" s="112" t="s">
        <v>195</v>
      </c>
      <c r="H259" s="109"/>
      <c r="I259" s="109"/>
      <c r="J259" s="111">
        <v>41671</v>
      </c>
    </row>
    <row r="260" spans="1:10" ht="15.75">
      <c r="A260" s="118"/>
      <c r="B260" s="118"/>
      <c r="C260" s="118"/>
      <c r="D260" s="118"/>
      <c r="E260" s="118"/>
      <c r="F260" s="118"/>
      <c r="G260" s="108" t="s">
        <v>196</v>
      </c>
      <c r="H260" s="110">
        <v>161075593.21000001</v>
      </c>
      <c r="I260" s="110">
        <v>4</v>
      </c>
      <c r="J260" s="111">
        <v>41183</v>
      </c>
    </row>
    <row r="261" spans="1:10" ht="15.75">
      <c r="A261" s="118"/>
      <c r="B261" s="118"/>
      <c r="C261" s="118"/>
      <c r="D261" s="118"/>
      <c r="E261" s="117"/>
      <c r="F261" s="118"/>
      <c r="G261" s="112" t="s">
        <v>191</v>
      </c>
      <c r="H261" s="109"/>
      <c r="I261" s="109"/>
      <c r="J261" s="111">
        <v>41183</v>
      </c>
    </row>
    <row r="262" spans="1:10" ht="15.75">
      <c r="A262" s="118"/>
      <c r="B262" s="118"/>
      <c r="C262" s="118"/>
      <c r="D262" s="118"/>
      <c r="E262" s="118"/>
      <c r="F262" s="118"/>
      <c r="G262" s="108" t="s">
        <v>119</v>
      </c>
      <c r="H262" s="110">
        <v>359528036.93000001</v>
      </c>
      <c r="I262" s="110">
        <v>8.94</v>
      </c>
      <c r="J262" s="111">
        <v>43586</v>
      </c>
    </row>
    <row r="263" spans="1:10" ht="15.75">
      <c r="A263" s="118"/>
      <c r="B263" s="118"/>
      <c r="C263" s="118"/>
      <c r="D263" s="118"/>
      <c r="E263" s="117"/>
      <c r="F263" s="118"/>
      <c r="G263" s="112" t="s">
        <v>197</v>
      </c>
      <c r="H263" s="109"/>
      <c r="I263" s="109"/>
      <c r="J263" s="111">
        <v>43586</v>
      </c>
    </row>
    <row r="264" spans="1:10" ht="15.75">
      <c r="A264" s="118"/>
      <c r="B264" s="118"/>
      <c r="C264" s="118"/>
      <c r="D264" s="118"/>
      <c r="E264" s="118"/>
      <c r="F264" s="118"/>
      <c r="G264" s="108" t="s">
        <v>198</v>
      </c>
      <c r="H264" s="110">
        <v>284949095.00999999</v>
      </c>
      <c r="I264" s="110">
        <v>7.08</v>
      </c>
      <c r="J264" s="111">
        <v>43586</v>
      </c>
    </row>
    <row r="265" spans="1:10" ht="15.75">
      <c r="A265" s="118"/>
      <c r="B265" s="118"/>
      <c r="C265" s="118"/>
      <c r="D265" s="118"/>
      <c r="E265" s="117"/>
      <c r="F265" s="118"/>
      <c r="G265" s="112" t="s">
        <v>197</v>
      </c>
      <c r="H265" s="109"/>
      <c r="I265" s="109"/>
      <c r="J265" s="111">
        <v>43586</v>
      </c>
    </row>
    <row r="266" spans="1:10" ht="15.75">
      <c r="A266" s="118"/>
      <c r="B266" s="118"/>
      <c r="C266" s="118"/>
      <c r="D266" s="118"/>
      <c r="E266" s="118"/>
      <c r="F266" s="118"/>
      <c r="G266" s="108" t="s">
        <v>199</v>
      </c>
      <c r="H266" s="110">
        <v>14918319.23</v>
      </c>
      <c r="I266" s="110">
        <v>0.37</v>
      </c>
      <c r="J266" s="111">
        <v>43586</v>
      </c>
    </row>
    <row r="267" spans="1:10" ht="15.75">
      <c r="A267" s="118"/>
      <c r="B267" s="118"/>
      <c r="C267" s="118"/>
      <c r="D267" s="118"/>
      <c r="E267" s="117"/>
      <c r="F267" s="118"/>
      <c r="G267" s="112" t="s">
        <v>200</v>
      </c>
      <c r="H267" s="109"/>
      <c r="I267" s="109"/>
      <c r="J267" s="111">
        <v>43586</v>
      </c>
    </row>
    <row r="268" spans="1:10" ht="15.75">
      <c r="A268" s="118"/>
      <c r="B268" s="118"/>
      <c r="C268" s="118"/>
      <c r="D268" s="118"/>
      <c r="E268" s="118"/>
      <c r="F268" s="118"/>
      <c r="G268" s="108" t="s">
        <v>201</v>
      </c>
      <c r="H268" s="110">
        <v>59927617.439999998</v>
      </c>
      <c r="I268" s="110">
        <v>1.49</v>
      </c>
      <c r="J268" s="111">
        <v>42979</v>
      </c>
    </row>
    <row r="269" spans="1:10" ht="15.75">
      <c r="A269" s="118"/>
      <c r="B269" s="118"/>
      <c r="C269" s="118"/>
      <c r="D269" s="118"/>
      <c r="E269" s="118"/>
      <c r="F269" s="118"/>
      <c r="G269" s="108" t="s">
        <v>202</v>
      </c>
      <c r="H269" s="110">
        <v>33208.69</v>
      </c>
      <c r="I269" s="110">
        <v>0</v>
      </c>
      <c r="J269" s="111">
        <v>41334</v>
      </c>
    </row>
    <row r="270" spans="1:10" ht="15.75">
      <c r="A270" s="118"/>
      <c r="B270" s="118"/>
      <c r="C270" s="118"/>
      <c r="D270" s="118"/>
      <c r="E270" s="117"/>
      <c r="F270" s="118"/>
      <c r="G270" s="112" t="s">
        <v>189</v>
      </c>
      <c r="H270" s="109"/>
      <c r="I270" s="109"/>
      <c r="J270" s="111">
        <v>41334</v>
      </c>
    </row>
    <row r="271" spans="1:10" ht="15.75">
      <c r="A271" s="118"/>
      <c r="B271" s="118"/>
      <c r="C271" s="118"/>
      <c r="D271" s="118"/>
      <c r="E271" s="118"/>
      <c r="F271" s="118"/>
      <c r="G271" s="108" t="s">
        <v>124</v>
      </c>
      <c r="H271" s="110">
        <v>16439651</v>
      </c>
      <c r="I271" s="110">
        <v>0.41</v>
      </c>
      <c r="J271" s="111">
        <v>44501</v>
      </c>
    </row>
    <row r="272" spans="1:10" ht="15.75">
      <c r="A272" s="118"/>
      <c r="B272" s="118"/>
      <c r="C272" s="118"/>
      <c r="D272" s="118"/>
      <c r="E272" s="118"/>
      <c r="F272" s="118"/>
      <c r="G272" s="108" t="s">
        <v>203</v>
      </c>
      <c r="H272" s="110">
        <v>18383778.969999999</v>
      </c>
      <c r="I272" s="110">
        <v>0.46</v>
      </c>
      <c r="J272" s="111">
        <v>44136</v>
      </c>
    </row>
    <row r="273" spans="1:10" ht="15.75">
      <c r="A273" s="118"/>
      <c r="B273" s="118"/>
      <c r="C273" s="118"/>
      <c r="D273" s="118"/>
      <c r="E273" s="117"/>
      <c r="F273" s="118"/>
      <c r="G273" s="112" t="s">
        <v>191</v>
      </c>
      <c r="H273" s="109"/>
      <c r="I273" s="109"/>
      <c r="J273" s="111">
        <v>44136</v>
      </c>
    </row>
    <row r="274" spans="1:10" ht="15.75">
      <c r="A274" s="118"/>
      <c r="B274" s="118"/>
      <c r="C274" s="118"/>
      <c r="D274" s="118"/>
      <c r="E274" s="118"/>
      <c r="F274" s="118"/>
      <c r="G274" s="108" t="s">
        <v>126</v>
      </c>
      <c r="H274" s="110">
        <v>29449324.539999999</v>
      </c>
      <c r="I274" s="110">
        <v>0.73</v>
      </c>
      <c r="J274" s="111">
        <v>38443</v>
      </c>
    </row>
    <row r="275" spans="1:10" ht="15.75">
      <c r="A275" s="118"/>
      <c r="B275" s="118"/>
      <c r="C275" s="118"/>
      <c r="D275" s="118"/>
      <c r="E275" s="117"/>
      <c r="F275" s="118"/>
      <c r="G275" s="112" t="s">
        <v>204</v>
      </c>
      <c r="H275" s="109"/>
      <c r="I275" s="109"/>
      <c r="J275" s="111">
        <v>38443</v>
      </c>
    </row>
    <row r="276" spans="1:10" ht="15.75">
      <c r="A276" s="118"/>
      <c r="B276" s="118"/>
      <c r="C276" s="118"/>
      <c r="D276" s="118"/>
      <c r="E276" s="118"/>
      <c r="F276" s="118"/>
      <c r="G276" s="108" t="s">
        <v>127</v>
      </c>
      <c r="H276" s="110">
        <v>129144901.39</v>
      </c>
      <c r="I276" s="110">
        <v>3.21</v>
      </c>
      <c r="J276" s="111">
        <v>41395</v>
      </c>
    </row>
    <row r="277" spans="1:10" ht="15.75">
      <c r="A277" s="118"/>
      <c r="B277" s="118"/>
      <c r="C277" s="118"/>
      <c r="D277" s="118"/>
      <c r="E277" s="117"/>
      <c r="F277" s="118"/>
      <c r="G277" s="112" t="s">
        <v>205</v>
      </c>
      <c r="H277" s="109"/>
      <c r="I277" s="109"/>
      <c r="J277" s="111">
        <v>41395</v>
      </c>
    </row>
    <row r="278" spans="1:10" ht="15.75">
      <c r="A278" s="118"/>
      <c r="B278" s="118"/>
      <c r="C278" s="118"/>
      <c r="D278" s="118"/>
      <c r="E278" s="118"/>
      <c r="F278" s="118"/>
      <c r="G278" s="108" t="s">
        <v>206</v>
      </c>
      <c r="H278" s="110">
        <v>735961.22</v>
      </c>
      <c r="I278" s="110">
        <v>0.02</v>
      </c>
      <c r="J278" s="111">
        <v>41791</v>
      </c>
    </row>
    <row r="279" spans="1:10" ht="15.75">
      <c r="A279" s="118"/>
      <c r="B279" s="118"/>
      <c r="C279" s="118"/>
      <c r="D279" s="118"/>
      <c r="E279" s="117"/>
      <c r="F279" s="118"/>
      <c r="G279" s="112" t="s">
        <v>195</v>
      </c>
      <c r="H279" s="109"/>
      <c r="I279" s="109"/>
      <c r="J279" s="111">
        <v>41791</v>
      </c>
    </row>
    <row r="280" spans="1:10" ht="15.75">
      <c r="A280" s="118"/>
      <c r="B280" s="118"/>
      <c r="C280" s="118"/>
      <c r="D280" s="118"/>
      <c r="E280" s="118"/>
      <c r="F280" s="118"/>
      <c r="G280" s="108" t="s">
        <v>207</v>
      </c>
      <c r="H280" s="110">
        <v>15880270.039999999</v>
      </c>
      <c r="I280" s="110">
        <v>0.39</v>
      </c>
      <c r="J280" s="111">
        <v>44317</v>
      </c>
    </row>
    <row r="281" spans="1:10" ht="15.75">
      <c r="A281" s="118"/>
      <c r="B281" s="118"/>
      <c r="C281" s="118"/>
      <c r="D281" s="118"/>
      <c r="E281" s="117"/>
      <c r="F281" s="118"/>
      <c r="G281" s="112" t="s">
        <v>191</v>
      </c>
      <c r="H281" s="109"/>
      <c r="I281" s="109"/>
      <c r="J281" s="111">
        <v>44317</v>
      </c>
    </row>
    <row r="282" spans="1:10" ht="15.75">
      <c r="A282" s="118"/>
      <c r="B282" s="118"/>
      <c r="C282" s="118"/>
      <c r="D282" s="118"/>
      <c r="E282" s="118"/>
      <c r="F282" s="118"/>
      <c r="G282" s="108" t="s">
        <v>130</v>
      </c>
      <c r="H282" s="110">
        <v>38628.019999999997</v>
      </c>
      <c r="I282" s="110">
        <v>0</v>
      </c>
      <c r="J282" s="111">
        <v>45017</v>
      </c>
    </row>
    <row r="283" spans="1:10" ht="15.75">
      <c r="A283" s="118"/>
      <c r="B283" s="118"/>
      <c r="C283" s="118"/>
      <c r="D283" s="118"/>
      <c r="E283" s="118"/>
      <c r="F283" s="118"/>
      <c r="G283" s="108" t="s">
        <v>208</v>
      </c>
      <c r="H283" s="110">
        <v>339299267.81999999</v>
      </c>
      <c r="I283" s="110">
        <v>8.43</v>
      </c>
      <c r="J283" s="111">
        <v>42979</v>
      </c>
    </row>
    <row r="284" spans="1:10" ht="15.75">
      <c r="A284" s="118"/>
      <c r="B284" s="118"/>
      <c r="C284" s="118"/>
      <c r="D284" s="118"/>
      <c r="E284" s="117"/>
      <c r="F284" s="118"/>
      <c r="G284" s="112" t="s">
        <v>209</v>
      </c>
      <c r="H284" s="109"/>
      <c r="I284" s="109"/>
      <c r="J284" s="111">
        <v>42979</v>
      </c>
    </row>
    <row r="285" spans="1:10" ht="15.75">
      <c r="A285" s="118"/>
      <c r="B285" s="118"/>
      <c r="C285" s="118"/>
      <c r="D285" s="118"/>
      <c r="E285" s="118"/>
      <c r="F285" s="118"/>
      <c r="G285" s="108" t="s">
        <v>210</v>
      </c>
      <c r="H285" s="110">
        <v>-882658.4</v>
      </c>
      <c r="I285" s="110">
        <v>-0.02</v>
      </c>
      <c r="J285" s="111">
        <v>42979</v>
      </c>
    </row>
    <row r="286" spans="1:10" ht="15.75">
      <c r="A286" s="118"/>
      <c r="B286" s="118"/>
      <c r="C286" s="118"/>
      <c r="D286" s="118"/>
      <c r="E286" s="117"/>
      <c r="F286" s="118"/>
      <c r="G286" s="112" t="s">
        <v>209</v>
      </c>
      <c r="H286" s="109"/>
      <c r="I286" s="109"/>
      <c r="J286" s="111">
        <v>42979</v>
      </c>
    </row>
    <row r="287" spans="1:10" ht="15.75">
      <c r="A287" s="118"/>
      <c r="B287" s="118"/>
      <c r="C287" s="118"/>
      <c r="D287" s="118"/>
      <c r="E287" s="118"/>
      <c r="F287" s="118"/>
      <c r="G287" s="108" t="s">
        <v>211</v>
      </c>
      <c r="H287" s="110">
        <v>570548172.00999999</v>
      </c>
      <c r="I287" s="110">
        <v>14.18</v>
      </c>
      <c r="J287" s="111">
        <v>38869</v>
      </c>
    </row>
    <row r="288" spans="1:10" ht="15.75">
      <c r="A288" s="118"/>
      <c r="B288" s="118"/>
      <c r="C288" s="118"/>
      <c r="D288" s="118"/>
      <c r="E288" s="117"/>
      <c r="F288" s="118"/>
      <c r="G288" s="112" t="s">
        <v>212</v>
      </c>
      <c r="H288" s="109"/>
      <c r="I288" s="109"/>
      <c r="J288" s="111">
        <v>38869</v>
      </c>
    </row>
    <row r="289" spans="1:10" ht="15.75">
      <c r="A289" s="118"/>
      <c r="B289" s="118"/>
      <c r="C289" s="118"/>
      <c r="D289" s="118"/>
      <c r="E289" s="118"/>
      <c r="F289" s="118"/>
      <c r="G289" s="108" t="s">
        <v>213</v>
      </c>
      <c r="H289" s="110">
        <v>608029.56999999995</v>
      </c>
      <c r="I289" s="110">
        <v>0.02</v>
      </c>
      <c r="J289" s="111">
        <v>41609</v>
      </c>
    </row>
    <row r="290" spans="1:10" ht="15.75">
      <c r="A290" s="118"/>
      <c r="B290" s="118"/>
      <c r="C290" s="118"/>
      <c r="D290" s="118"/>
      <c r="E290" s="117"/>
      <c r="F290" s="118"/>
      <c r="G290" s="112" t="s">
        <v>214</v>
      </c>
      <c r="H290" s="109"/>
      <c r="I290" s="109"/>
      <c r="J290" s="111">
        <v>41609</v>
      </c>
    </row>
    <row r="291" spans="1:10" ht="15.75">
      <c r="A291" s="118"/>
      <c r="B291" s="118"/>
      <c r="C291" s="118"/>
      <c r="D291" s="118"/>
      <c r="E291" s="118"/>
      <c r="F291" s="118"/>
      <c r="G291" s="108" t="s">
        <v>215</v>
      </c>
      <c r="H291" s="110">
        <v>10.11</v>
      </c>
      <c r="I291" s="110">
        <v>0</v>
      </c>
      <c r="J291" s="111">
        <v>39934</v>
      </c>
    </row>
    <row r="292" spans="1:10" ht="15.75">
      <c r="A292" s="118"/>
      <c r="B292" s="118"/>
      <c r="C292" s="118"/>
      <c r="D292" s="118"/>
      <c r="E292" s="117"/>
      <c r="F292" s="118"/>
      <c r="G292" s="112" t="s">
        <v>216</v>
      </c>
      <c r="H292" s="109"/>
      <c r="I292" s="109"/>
      <c r="J292" s="111">
        <v>39934</v>
      </c>
    </row>
    <row r="293" spans="1:10" ht="15.75">
      <c r="A293" s="118"/>
      <c r="B293" s="118"/>
      <c r="C293" s="118"/>
      <c r="D293" s="118"/>
      <c r="E293" s="118"/>
      <c r="F293" s="118"/>
      <c r="G293" s="108" t="s">
        <v>217</v>
      </c>
      <c r="H293" s="110">
        <v>2875.28</v>
      </c>
      <c r="I293" s="110">
        <v>0</v>
      </c>
      <c r="J293" s="111">
        <v>38687</v>
      </c>
    </row>
    <row r="294" spans="1:10" ht="15.75">
      <c r="A294" s="118"/>
      <c r="B294" s="118"/>
      <c r="C294" s="118"/>
      <c r="D294" s="118"/>
      <c r="E294" s="117"/>
      <c r="F294" s="118"/>
      <c r="G294" s="112" t="s">
        <v>218</v>
      </c>
      <c r="H294" s="109"/>
      <c r="I294" s="109"/>
      <c r="J294" s="111">
        <v>38687</v>
      </c>
    </row>
    <row r="295" spans="1:10" ht="15.75">
      <c r="A295" s="118"/>
      <c r="B295" s="118"/>
      <c r="C295" s="118"/>
      <c r="D295" s="118"/>
      <c r="E295" s="118"/>
      <c r="F295" s="118"/>
      <c r="G295" s="108" t="s">
        <v>219</v>
      </c>
      <c r="H295" s="110">
        <v>58063262.68</v>
      </c>
      <c r="I295" s="110">
        <v>1.44</v>
      </c>
      <c r="J295" s="111">
        <v>42979</v>
      </c>
    </row>
    <row r="296" spans="1:10" ht="15.75">
      <c r="A296" s="118"/>
      <c r="B296" s="118"/>
      <c r="C296" s="118"/>
      <c r="D296" s="118"/>
      <c r="E296" s="118"/>
      <c r="F296" s="118"/>
      <c r="G296" s="108" t="s">
        <v>220</v>
      </c>
      <c r="H296" s="110">
        <v>464868210.69999999</v>
      </c>
      <c r="I296" s="110">
        <v>11.55</v>
      </c>
      <c r="J296" s="111">
        <v>38808</v>
      </c>
    </row>
    <row r="297" spans="1:10" ht="15.75">
      <c r="A297" s="118"/>
      <c r="B297" s="118"/>
      <c r="C297" s="118"/>
      <c r="D297" s="118"/>
      <c r="E297" s="118"/>
      <c r="F297" s="118"/>
      <c r="G297" s="108" t="s">
        <v>221</v>
      </c>
      <c r="H297" s="110">
        <v>205993522.58000001</v>
      </c>
      <c r="I297" s="110">
        <v>5.12</v>
      </c>
      <c r="J297" s="111">
        <v>39934</v>
      </c>
    </row>
    <row r="298" spans="1:10" ht="15.75">
      <c r="A298" s="118"/>
      <c r="B298" s="118"/>
      <c r="C298" s="118"/>
      <c r="D298" s="118"/>
      <c r="E298" s="117"/>
      <c r="F298" s="118"/>
      <c r="G298" s="112" t="s">
        <v>195</v>
      </c>
      <c r="H298" s="109"/>
      <c r="I298" s="109"/>
      <c r="J298" s="111">
        <v>39934</v>
      </c>
    </row>
    <row r="299" spans="1:10" ht="15.75">
      <c r="A299" s="118"/>
      <c r="B299" s="118"/>
      <c r="C299" s="118"/>
      <c r="D299" s="118"/>
      <c r="E299" s="118"/>
      <c r="F299" s="118"/>
      <c r="G299" s="108" t="s">
        <v>139</v>
      </c>
      <c r="H299" s="110">
        <v>240243111.83000001</v>
      </c>
      <c r="I299" s="110">
        <v>5.97</v>
      </c>
      <c r="J299" s="111">
        <v>43252</v>
      </c>
    </row>
    <row r="300" spans="1:10" ht="15.75">
      <c r="A300" s="118"/>
      <c r="B300" s="118"/>
      <c r="C300" s="118"/>
      <c r="D300" s="118"/>
      <c r="E300" s="118"/>
      <c r="F300" s="118"/>
      <c r="G300" s="108" t="s">
        <v>140</v>
      </c>
      <c r="H300" s="110">
        <v>26739707.699999999</v>
      </c>
      <c r="I300" s="110">
        <v>0.66</v>
      </c>
      <c r="J300" s="111">
        <v>43770</v>
      </c>
    </row>
    <row r="301" spans="1:10" ht="15.75">
      <c r="A301" s="118"/>
      <c r="B301" s="118"/>
      <c r="C301" s="118"/>
      <c r="D301" s="118"/>
      <c r="E301" s="117"/>
      <c r="F301" s="118"/>
      <c r="G301" s="112" t="s">
        <v>191</v>
      </c>
      <c r="H301" s="109"/>
      <c r="I301" s="109"/>
      <c r="J301" s="111">
        <v>43770</v>
      </c>
    </row>
    <row r="302" spans="1:10" ht="15.75">
      <c r="A302" s="118"/>
      <c r="B302" s="118"/>
      <c r="C302" s="118"/>
      <c r="D302" s="118"/>
      <c r="E302" s="118"/>
      <c r="F302" s="118"/>
      <c r="G302" s="108" t="s">
        <v>222</v>
      </c>
      <c r="H302" s="110">
        <v>409465331.14999998</v>
      </c>
      <c r="I302" s="110">
        <v>10.18</v>
      </c>
      <c r="J302" s="111">
        <v>41609</v>
      </c>
    </row>
    <row r="303" spans="1:10" ht="15.75">
      <c r="A303" s="118"/>
      <c r="B303" s="118"/>
      <c r="C303" s="118"/>
      <c r="D303" s="118"/>
      <c r="E303" s="117"/>
      <c r="F303" s="118"/>
      <c r="G303" s="112" t="s">
        <v>223</v>
      </c>
      <c r="H303" s="109"/>
      <c r="I303" s="109"/>
      <c r="J303" s="111">
        <v>41609</v>
      </c>
    </row>
    <row r="304" spans="1:10" ht="15.75">
      <c r="A304" s="118"/>
      <c r="B304" s="118"/>
      <c r="C304" s="118"/>
      <c r="D304" s="118"/>
      <c r="E304" s="118"/>
      <c r="F304" s="118"/>
      <c r="G304" s="108" t="s">
        <v>224</v>
      </c>
      <c r="H304" s="110">
        <v>57969862.119999997</v>
      </c>
      <c r="I304" s="110">
        <v>1.44</v>
      </c>
      <c r="J304" s="111">
        <v>41518</v>
      </c>
    </row>
    <row r="305" spans="1:10" ht="15.75">
      <c r="A305" s="118"/>
      <c r="B305" s="118"/>
      <c r="C305" s="118"/>
      <c r="D305" s="118"/>
      <c r="E305" s="117"/>
      <c r="F305" s="118"/>
      <c r="G305" s="112" t="s">
        <v>223</v>
      </c>
      <c r="H305" s="109"/>
      <c r="I305" s="109"/>
      <c r="J305" s="111">
        <v>41518</v>
      </c>
    </row>
    <row r="306" spans="1:10" ht="15.75">
      <c r="A306" s="118"/>
      <c r="B306" s="118"/>
      <c r="C306" s="118"/>
      <c r="D306" s="118"/>
      <c r="E306" s="118"/>
      <c r="F306" s="118"/>
      <c r="G306" s="108" t="s">
        <v>225</v>
      </c>
      <c r="H306" s="110">
        <v>123063631</v>
      </c>
      <c r="I306" s="110">
        <v>3.06</v>
      </c>
      <c r="J306" s="111">
        <v>42614</v>
      </c>
    </row>
    <row r="307" spans="1:10" ht="15.75">
      <c r="A307" s="118"/>
      <c r="B307" s="118"/>
      <c r="C307" s="118"/>
      <c r="D307" s="118"/>
      <c r="E307" s="117"/>
      <c r="F307" s="118"/>
      <c r="G307" s="112" t="s">
        <v>205</v>
      </c>
      <c r="H307" s="109"/>
      <c r="I307" s="109"/>
      <c r="J307" s="111">
        <v>42614</v>
      </c>
    </row>
    <row r="308" spans="1:10" ht="15.75">
      <c r="A308" s="118"/>
      <c r="B308" s="118"/>
      <c r="C308" s="118"/>
      <c r="D308" s="118"/>
      <c r="E308" s="118"/>
      <c r="F308" s="118"/>
      <c r="G308" s="108" t="s">
        <v>226</v>
      </c>
      <c r="H308" s="110">
        <v>25850169.25</v>
      </c>
      <c r="I308" s="110">
        <v>0.64</v>
      </c>
      <c r="J308" s="111">
        <v>42522</v>
      </c>
    </row>
    <row r="309" spans="1:10" ht="15.75">
      <c r="A309" s="118"/>
      <c r="B309" s="118"/>
      <c r="C309" s="118"/>
      <c r="D309" s="118"/>
      <c r="E309" s="117"/>
      <c r="F309" s="118"/>
      <c r="G309" s="112" t="s">
        <v>227</v>
      </c>
      <c r="H309" s="109"/>
      <c r="I309" s="109"/>
      <c r="J309" s="111">
        <v>42522</v>
      </c>
    </row>
    <row r="310" spans="1:10" ht="15.75">
      <c r="A310" s="118"/>
      <c r="B310" s="118"/>
      <c r="C310" s="118"/>
      <c r="D310" s="118"/>
      <c r="E310" s="118"/>
      <c r="F310" s="118"/>
      <c r="G310" s="108" t="s">
        <v>146</v>
      </c>
      <c r="H310" s="110">
        <v>14174867.85</v>
      </c>
      <c r="I310" s="110">
        <v>0.35</v>
      </c>
      <c r="J310" s="111">
        <v>43647</v>
      </c>
    </row>
    <row r="311" spans="1:10" ht="15.75">
      <c r="A311" s="118"/>
      <c r="B311" s="118"/>
      <c r="C311" s="118"/>
      <c r="D311" s="118"/>
      <c r="E311" s="117"/>
      <c r="F311" s="118"/>
      <c r="G311" s="112" t="s">
        <v>191</v>
      </c>
      <c r="H311" s="109"/>
      <c r="I311" s="109"/>
      <c r="J311" s="111">
        <v>43647</v>
      </c>
    </row>
    <row r="312" spans="1:10" ht="15.75">
      <c r="A312" s="118"/>
      <c r="B312" s="118"/>
      <c r="C312" s="118"/>
      <c r="D312" s="118"/>
      <c r="E312" s="118"/>
      <c r="F312" s="118"/>
      <c r="G312" s="108" t="s">
        <v>228</v>
      </c>
      <c r="H312" s="110">
        <v>4735788.9400000004</v>
      </c>
      <c r="I312" s="110">
        <v>0.12</v>
      </c>
      <c r="J312" s="111">
        <v>40452</v>
      </c>
    </row>
    <row r="313" spans="1:10" ht="15.75">
      <c r="A313" s="118"/>
      <c r="B313" s="118"/>
      <c r="C313" s="118"/>
      <c r="D313" s="118"/>
      <c r="E313" s="118"/>
      <c r="F313" s="118"/>
      <c r="G313" s="108" t="s">
        <v>229</v>
      </c>
      <c r="H313" s="110">
        <v>22882610.969999999</v>
      </c>
      <c r="I313" s="110">
        <v>0.56999999999999995</v>
      </c>
      <c r="J313" s="111">
        <v>38930</v>
      </c>
    </row>
    <row r="314" spans="1:10" ht="15.75">
      <c r="A314" s="118"/>
      <c r="B314" s="118"/>
      <c r="C314" s="118"/>
      <c r="D314" s="118"/>
      <c r="E314" s="118"/>
      <c r="F314" s="118"/>
      <c r="G314" s="108" t="s">
        <v>230</v>
      </c>
      <c r="H314" s="110">
        <v>122620033.2</v>
      </c>
      <c r="I314" s="110">
        <v>3.05</v>
      </c>
      <c r="J314" s="111">
        <v>43922</v>
      </c>
    </row>
    <row r="315" spans="1:10" ht="15.75">
      <c r="A315" s="118"/>
      <c r="B315" s="118"/>
      <c r="C315" s="118"/>
      <c r="D315" s="118"/>
      <c r="E315" s="117"/>
      <c r="F315" s="118"/>
      <c r="G315" s="112" t="s">
        <v>231</v>
      </c>
      <c r="H315" s="109"/>
      <c r="I315" s="109"/>
      <c r="J315" s="111">
        <v>43922</v>
      </c>
    </row>
    <row r="316" spans="1:10" ht="15.75">
      <c r="A316" s="117" t="s">
        <v>157</v>
      </c>
      <c r="B316" s="118"/>
      <c r="C316" s="118"/>
      <c r="D316" s="118"/>
      <c r="E316" s="118"/>
      <c r="F316" s="118"/>
      <c r="G316" s="116" t="s">
        <v>258</v>
      </c>
      <c r="H316" s="110">
        <v>137781982.56</v>
      </c>
      <c r="I316" s="110">
        <v>3.42</v>
      </c>
      <c r="J316" s="111">
        <v>43374</v>
      </c>
    </row>
    <row r="317" spans="1:10" ht="15.75">
      <c r="A317" s="118"/>
      <c r="B317" s="118"/>
      <c r="C317" s="118"/>
      <c r="D317" s="118"/>
      <c r="E317" s="118"/>
      <c r="F317" s="118"/>
      <c r="G317" s="108" t="s">
        <v>190</v>
      </c>
      <c r="H317" s="110">
        <v>15748887</v>
      </c>
      <c r="I317" s="110">
        <v>0.39</v>
      </c>
      <c r="J317" s="111">
        <v>43405</v>
      </c>
    </row>
    <row r="318" spans="1:10" ht="15.75">
      <c r="A318" s="118"/>
      <c r="B318" s="118"/>
      <c r="C318" s="118"/>
      <c r="D318" s="118"/>
      <c r="E318" s="117"/>
      <c r="F318" s="118"/>
      <c r="G318" s="112" t="s">
        <v>191</v>
      </c>
      <c r="H318" s="109"/>
      <c r="I318" s="109"/>
      <c r="J318" s="111">
        <v>43405</v>
      </c>
    </row>
    <row r="319" spans="1:10" ht="15.75">
      <c r="A319" s="118"/>
      <c r="B319" s="118"/>
      <c r="C319" s="118"/>
      <c r="D319" s="118"/>
      <c r="E319" s="118"/>
      <c r="F319" s="118"/>
      <c r="G319" s="108" t="s">
        <v>192</v>
      </c>
      <c r="H319" s="110">
        <v>19597455</v>
      </c>
      <c r="I319" s="110">
        <v>0.49</v>
      </c>
      <c r="J319" s="111">
        <v>44317</v>
      </c>
    </row>
    <row r="320" spans="1:10" ht="15.75">
      <c r="A320" s="118"/>
      <c r="B320" s="118"/>
      <c r="C320" s="118"/>
      <c r="D320" s="118"/>
      <c r="E320" s="117"/>
      <c r="F320" s="118"/>
      <c r="G320" s="112" t="s">
        <v>191</v>
      </c>
      <c r="H320" s="109"/>
      <c r="I320" s="109"/>
      <c r="J320" s="111">
        <v>44317</v>
      </c>
    </row>
    <row r="321" spans="1:10" ht="15.75">
      <c r="A321" s="118"/>
      <c r="B321" s="118"/>
      <c r="C321" s="118"/>
      <c r="D321" s="118"/>
      <c r="E321" s="118"/>
      <c r="F321" s="118"/>
      <c r="G321" s="108" t="s">
        <v>116</v>
      </c>
      <c r="H321" s="110">
        <v>10817365</v>
      </c>
      <c r="I321" s="110">
        <v>0.27</v>
      </c>
      <c r="J321" s="111">
        <v>44805</v>
      </c>
    </row>
    <row r="322" spans="1:10" ht="15.75">
      <c r="A322" s="118"/>
      <c r="B322" s="118"/>
      <c r="C322" s="118"/>
      <c r="D322" s="118"/>
      <c r="E322" s="117"/>
      <c r="F322" s="118"/>
      <c r="G322" s="112" t="s">
        <v>193</v>
      </c>
      <c r="H322" s="109"/>
      <c r="I322" s="109"/>
      <c r="J322" s="111">
        <v>44805</v>
      </c>
    </row>
    <row r="323" spans="1:10" ht="15.75">
      <c r="A323" s="118"/>
      <c r="B323" s="118"/>
      <c r="C323" s="118"/>
      <c r="D323" s="118"/>
      <c r="E323" s="118"/>
      <c r="F323" s="118"/>
      <c r="G323" s="108" t="s">
        <v>124</v>
      </c>
      <c r="H323" s="110">
        <v>16439651</v>
      </c>
      <c r="I323" s="110">
        <v>0.41</v>
      </c>
      <c r="J323" s="111">
        <v>44501</v>
      </c>
    </row>
    <row r="324" spans="1:10" ht="15.75">
      <c r="A324" s="118"/>
      <c r="B324" s="118"/>
      <c r="C324" s="118"/>
      <c r="D324" s="118"/>
      <c r="E324" s="118"/>
      <c r="F324" s="118"/>
      <c r="G324" s="108" t="s">
        <v>203</v>
      </c>
      <c r="H324" s="110">
        <v>18383778.969999999</v>
      </c>
      <c r="I324" s="110">
        <v>0.46</v>
      </c>
      <c r="J324" s="111">
        <v>44136</v>
      </c>
    </row>
    <row r="325" spans="1:10" ht="15.75">
      <c r="A325" s="118"/>
      <c r="B325" s="118"/>
      <c r="C325" s="118"/>
      <c r="D325" s="118"/>
      <c r="E325" s="117"/>
      <c r="F325" s="118"/>
      <c r="G325" s="112" t="s">
        <v>191</v>
      </c>
      <c r="H325" s="109"/>
      <c r="I325" s="109"/>
      <c r="J325" s="111">
        <v>44136</v>
      </c>
    </row>
    <row r="326" spans="1:10" ht="15.75">
      <c r="A326" s="118"/>
      <c r="B326" s="118"/>
      <c r="C326" s="118"/>
      <c r="D326" s="118"/>
      <c r="E326" s="118"/>
      <c r="F326" s="118"/>
      <c r="G326" s="108" t="s">
        <v>207</v>
      </c>
      <c r="H326" s="110">
        <v>15880270.039999999</v>
      </c>
      <c r="I326" s="110">
        <v>0.39</v>
      </c>
      <c r="J326" s="111">
        <v>44317</v>
      </c>
    </row>
    <row r="327" spans="1:10" ht="15.75">
      <c r="A327" s="118"/>
      <c r="B327" s="118"/>
      <c r="C327" s="118"/>
      <c r="D327" s="118"/>
      <c r="E327" s="117"/>
      <c r="F327" s="118"/>
      <c r="G327" s="112" t="s">
        <v>191</v>
      </c>
      <c r="H327" s="109"/>
      <c r="I327" s="109"/>
      <c r="J327" s="111">
        <v>44317</v>
      </c>
    </row>
    <row r="328" spans="1:10" ht="15.75">
      <c r="A328" s="118"/>
      <c r="B328" s="118"/>
      <c r="C328" s="118"/>
      <c r="D328" s="118"/>
      <c r="E328" s="118"/>
      <c r="F328" s="118"/>
      <c r="G328" s="108" t="s">
        <v>140</v>
      </c>
      <c r="H328" s="110">
        <v>26739707.699999999</v>
      </c>
      <c r="I328" s="110">
        <v>0.66</v>
      </c>
      <c r="J328" s="111">
        <v>43770</v>
      </c>
    </row>
    <row r="329" spans="1:10" ht="15.75">
      <c r="A329" s="118"/>
      <c r="B329" s="118"/>
      <c r="C329" s="118"/>
      <c r="D329" s="118"/>
      <c r="E329" s="117"/>
      <c r="F329" s="118"/>
      <c r="G329" s="112" t="s">
        <v>191</v>
      </c>
      <c r="H329" s="109"/>
      <c r="I329" s="109"/>
      <c r="J329" s="111">
        <v>43770</v>
      </c>
    </row>
    <row r="330" spans="1:10" ht="15.75">
      <c r="A330" s="118"/>
      <c r="B330" s="118"/>
      <c r="C330" s="118"/>
      <c r="D330" s="118"/>
      <c r="E330" s="118"/>
      <c r="F330" s="118"/>
      <c r="G330" s="108" t="s">
        <v>146</v>
      </c>
      <c r="H330" s="110">
        <v>14174867.85</v>
      </c>
      <c r="I330" s="110">
        <v>0.35</v>
      </c>
      <c r="J330" s="111">
        <v>43647</v>
      </c>
    </row>
    <row r="331" spans="1:10" ht="15.75">
      <c r="A331" s="118"/>
      <c r="B331" s="118"/>
      <c r="C331" s="118"/>
      <c r="D331" s="118"/>
      <c r="E331" s="117"/>
      <c r="F331" s="118"/>
      <c r="G331" s="112" t="s">
        <v>191</v>
      </c>
      <c r="H331" s="109"/>
      <c r="I331" s="109"/>
      <c r="J331" s="111">
        <v>43647</v>
      </c>
    </row>
    <row r="332" spans="1:10">
      <c r="A332" s="118"/>
      <c r="B332" s="118"/>
      <c r="C332" s="118"/>
      <c r="D332" s="118"/>
      <c r="E332" s="118"/>
      <c r="F332" s="118"/>
    </row>
  </sheetData>
  <mergeCells count="3">
    <mergeCell ref="G7:I7"/>
    <mergeCell ref="G8:I8"/>
    <mergeCell ref="G6:I6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12"/>
  <sheetViews>
    <sheetView zoomScale="90" zoomScaleNormal="90" workbookViewId="0"/>
  </sheetViews>
  <sheetFormatPr defaultColWidth="9.33203125" defaultRowHeight="12.75"/>
  <cols>
    <col min="1" max="1" width="31.33203125" style="8" customWidth="1"/>
    <col min="2" max="2" width="25.5" style="8" customWidth="1"/>
    <col min="3" max="3" width="32" style="8" customWidth="1"/>
    <col min="4" max="4" width="9.33203125" style="8" customWidth="1"/>
    <col min="5" max="5" width="30.83203125" style="8" customWidth="1"/>
    <col min="6" max="7" width="28.5" style="8" customWidth="1"/>
    <col min="8" max="8" width="30.83203125" style="8" customWidth="1"/>
    <col min="9" max="10" width="28.5" style="8" customWidth="1"/>
    <col min="11" max="16384" width="9.33203125" style="8"/>
  </cols>
  <sheetData>
    <row r="1" spans="1:10" ht="18.75">
      <c r="A1" s="7" t="s">
        <v>76</v>
      </c>
      <c r="G1" s="52"/>
    </row>
    <row r="2" spans="1:10" ht="18">
      <c r="A2" s="10" t="s">
        <v>77</v>
      </c>
      <c r="F2" s="64"/>
    </row>
    <row r="3" spans="1:10" ht="13.5" thickBot="1">
      <c r="A3" s="32"/>
    </row>
    <row r="4" spans="1:10" ht="13.5" thickBot="1">
      <c r="A4" s="53" t="s">
        <v>39</v>
      </c>
      <c r="B4" s="54"/>
      <c r="C4" s="55"/>
      <c r="E4" s="149" t="s">
        <v>41</v>
      </c>
      <c r="F4" s="150"/>
      <c r="G4" s="150"/>
      <c r="H4" s="150"/>
      <c r="I4" s="150"/>
      <c r="J4" s="151"/>
    </row>
    <row r="5" spans="1:10" ht="13.5" thickBot="1">
      <c r="A5" s="131" t="s">
        <v>40</v>
      </c>
      <c r="B5" s="132" t="s">
        <v>36</v>
      </c>
      <c r="C5" s="133" t="s">
        <v>37</v>
      </c>
      <c r="E5" s="53" t="s">
        <v>42</v>
      </c>
      <c r="F5" s="54"/>
      <c r="G5" s="55"/>
      <c r="H5" s="59" t="s">
        <v>43</v>
      </c>
      <c r="I5" s="54"/>
      <c r="J5" s="55"/>
    </row>
    <row r="6" spans="1:10">
      <c r="A6" s="134" t="s">
        <v>2082</v>
      </c>
      <c r="B6" s="129">
        <v>13314182.799999999</v>
      </c>
      <c r="C6" s="135">
        <v>256</v>
      </c>
      <c r="E6" s="131" t="s">
        <v>40</v>
      </c>
      <c r="F6" s="132" t="s">
        <v>36</v>
      </c>
      <c r="G6" s="133" t="s">
        <v>37</v>
      </c>
      <c r="H6" s="131" t="s">
        <v>40</v>
      </c>
      <c r="I6" s="132" t="s">
        <v>36</v>
      </c>
      <c r="J6" s="133" t="s">
        <v>37</v>
      </c>
    </row>
    <row r="7" spans="1:10">
      <c r="A7" s="134" t="s">
        <v>2083</v>
      </c>
      <c r="B7" s="129">
        <v>1382233.9899999998</v>
      </c>
      <c r="C7" s="135">
        <v>6</v>
      </c>
      <c r="E7" s="134" t="s">
        <v>2082</v>
      </c>
      <c r="F7" s="129">
        <v>244316.71</v>
      </c>
      <c r="G7" s="135">
        <v>220</v>
      </c>
      <c r="H7" s="134" t="s">
        <v>2083</v>
      </c>
      <c r="I7" s="129">
        <v>176746.41000000003</v>
      </c>
      <c r="J7" s="135">
        <v>23</v>
      </c>
    </row>
    <row r="8" spans="1:10">
      <c r="A8" s="134" t="s">
        <v>2084</v>
      </c>
      <c r="B8" s="129">
        <v>27534657.330000013</v>
      </c>
      <c r="C8" s="135">
        <v>484</v>
      </c>
      <c r="E8" s="134" t="s">
        <v>2084</v>
      </c>
      <c r="F8" s="129">
        <v>346218.75999999995</v>
      </c>
      <c r="G8" s="135">
        <v>204</v>
      </c>
      <c r="H8" s="134" t="s">
        <v>2118</v>
      </c>
      <c r="I8" s="129">
        <v>384.64</v>
      </c>
      <c r="J8" s="135">
        <v>2</v>
      </c>
    </row>
    <row r="9" spans="1:10">
      <c r="A9" s="134" t="s">
        <v>2085</v>
      </c>
      <c r="B9" s="129">
        <v>12015476.400000002</v>
      </c>
      <c r="C9" s="135">
        <v>76</v>
      </c>
      <c r="E9" s="134" t="s">
        <v>2085</v>
      </c>
      <c r="F9" s="129">
        <v>67371.149999999994</v>
      </c>
      <c r="G9" s="135">
        <v>3</v>
      </c>
      <c r="H9" s="134" t="s">
        <v>2086</v>
      </c>
      <c r="I9" s="129">
        <v>18311.150000000001</v>
      </c>
      <c r="J9" s="135">
        <v>2</v>
      </c>
    </row>
    <row r="10" spans="1:10">
      <c r="A10" s="134" t="s">
        <v>2086</v>
      </c>
      <c r="B10" s="129">
        <v>278486.69</v>
      </c>
      <c r="C10" s="135">
        <v>1</v>
      </c>
      <c r="E10" s="134" t="s">
        <v>2087</v>
      </c>
      <c r="F10" s="129">
        <v>14371.54</v>
      </c>
      <c r="G10" s="135">
        <v>4</v>
      </c>
      <c r="H10" s="134" t="s">
        <v>2091</v>
      </c>
      <c r="I10" s="129">
        <v>4947.63</v>
      </c>
      <c r="J10" s="135">
        <v>1</v>
      </c>
    </row>
    <row r="11" spans="1:10">
      <c r="A11" s="134" t="s">
        <v>2087</v>
      </c>
      <c r="B11" s="129">
        <v>7568928.5899999989</v>
      </c>
      <c r="C11" s="135">
        <v>44</v>
      </c>
      <c r="E11" s="134" t="s">
        <v>2088</v>
      </c>
      <c r="F11" s="129">
        <v>20262951.300000001</v>
      </c>
      <c r="G11" s="135">
        <v>184</v>
      </c>
      <c r="H11" s="134" t="s">
        <v>2119</v>
      </c>
      <c r="I11" s="129">
        <v>1620280.69</v>
      </c>
      <c r="J11" s="135">
        <v>25</v>
      </c>
    </row>
    <row r="12" spans="1:10">
      <c r="A12" s="134" t="s">
        <v>2088</v>
      </c>
      <c r="B12" s="129">
        <v>66329495.870000035</v>
      </c>
      <c r="C12" s="135">
        <v>542</v>
      </c>
      <c r="E12" s="134" t="s">
        <v>2089</v>
      </c>
      <c r="F12" s="129">
        <v>418924.47000000026</v>
      </c>
      <c r="G12" s="135">
        <v>109</v>
      </c>
      <c r="H12" s="134" t="s">
        <v>2094</v>
      </c>
      <c r="I12" s="129">
        <v>96444.410000000018</v>
      </c>
      <c r="J12" s="135">
        <v>11</v>
      </c>
    </row>
    <row r="13" spans="1:10">
      <c r="A13" s="134" t="s">
        <v>2089</v>
      </c>
      <c r="B13" s="129">
        <v>30797720.039999973</v>
      </c>
      <c r="C13" s="135">
        <v>346</v>
      </c>
      <c r="E13" s="134" t="s">
        <v>2090</v>
      </c>
      <c r="F13" s="129">
        <v>255552.56999999998</v>
      </c>
      <c r="G13" s="135">
        <v>45</v>
      </c>
      <c r="H13" s="134" t="s">
        <v>2120</v>
      </c>
      <c r="I13" s="129">
        <v>289396.15000000002</v>
      </c>
      <c r="J13" s="135">
        <v>2</v>
      </c>
    </row>
    <row r="14" spans="1:10">
      <c r="A14" s="134" t="s">
        <v>2090</v>
      </c>
      <c r="B14" s="129">
        <v>12653265.400000006</v>
      </c>
      <c r="C14" s="135">
        <v>245</v>
      </c>
      <c r="E14" s="134" t="s">
        <v>2092</v>
      </c>
      <c r="F14" s="129">
        <v>8028.7199999999993</v>
      </c>
      <c r="G14" s="135">
        <v>5</v>
      </c>
      <c r="H14" s="134" t="s">
        <v>2100</v>
      </c>
      <c r="I14" s="129">
        <v>6181.56</v>
      </c>
      <c r="J14" s="135">
        <v>1</v>
      </c>
    </row>
    <row r="15" spans="1:10">
      <c r="A15" s="134" t="s">
        <v>2091</v>
      </c>
      <c r="B15" s="129">
        <v>135297.45000000001</v>
      </c>
      <c r="C15" s="135">
        <v>2</v>
      </c>
      <c r="E15" s="134" t="s">
        <v>2093</v>
      </c>
      <c r="F15" s="129">
        <v>210975.25000000003</v>
      </c>
      <c r="G15" s="135">
        <v>39</v>
      </c>
      <c r="H15" s="134" t="s">
        <v>2102</v>
      </c>
      <c r="I15" s="129">
        <v>2913180.45</v>
      </c>
      <c r="J15" s="135">
        <v>10</v>
      </c>
    </row>
    <row r="16" spans="1:10">
      <c r="A16" s="134" t="s">
        <v>2092</v>
      </c>
      <c r="B16" s="129">
        <v>1292490.4400000002</v>
      </c>
      <c r="C16" s="135">
        <v>26</v>
      </c>
      <c r="E16" s="134" t="s">
        <v>2095</v>
      </c>
      <c r="F16" s="129">
        <v>46046.69999999999</v>
      </c>
      <c r="G16" s="135">
        <v>21</v>
      </c>
      <c r="H16" s="134" t="s">
        <v>2121</v>
      </c>
      <c r="I16" s="129">
        <v>31215.200000000001</v>
      </c>
      <c r="J16" s="135">
        <v>5</v>
      </c>
    </row>
    <row r="17" spans="1:10">
      <c r="A17" s="134" t="s">
        <v>2093</v>
      </c>
      <c r="B17" s="129">
        <v>15333159.589999992</v>
      </c>
      <c r="C17" s="135">
        <v>162</v>
      </c>
      <c r="E17" s="134" t="s">
        <v>2097</v>
      </c>
      <c r="F17" s="129">
        <v>19203.89</v>
      </c>
      <c r="G17" s="135">
        <v>26</v>
      </c>
      <c r="H17" s="134" t="s">
        <v>2122</v>
      </c>
      <c r="I17" s="129">
        <v>39106.03</v>
      </c>
      <c r="J17" s="135">
        <v>1</v>
      </c>
    </row>
    <row r="18" spans="1:10">
      <c r="A18" s="134" t="s">
        <v>2094</v>
      </c>
      <c r="B18" s="129">
        <v>3950727.6</v>
      </c>
      <c r="C18" s="135">
        <v>3</v>
      </c>
      <c r="E18" s="134" t="s">
        <v>2098</v>
      </c>
      <c r="F18" s="129">
        <v>45052.439999999995</v>
      </c>
      <c r="G18" s="135">
        <v>5</v>
      </c>
      <c r="H18" s="134" t="s">
        <v>2117</v>
      </c>
      <c r="I18" s="129">
        <v>3119535.3900000006</v>
      </c>
      <c r="J18" s="135">
        <v>15</v>
      </c>
    </row>
    <row r="19" spans="1:10" ht="13.5" thickBot="1">
      <c r="A19" s="134" t="s">
        <v>2095</v>
      </c>
      <c r="B19" s="129">
        <v>2651501.0199999996</v>
      </c>
      <c r="C19" s="135">
        <v>42</v>
      </c>
      <c r="E19" s="134" t="s">
        <v>2099</v>
      </c>
      <c r="F19" s="129">
        <v>678869.4500000003</v>
      </c>
      <c r="G19" s="135">
        <v>87</v>
      </c>
      <c r="H19" s="56" t="s">
        <v>8</v>
      </c>
      <c r="I19" s="57">
        <f>SUM(I7:I18)</f>
        <v>8315729.7100000009</v>
      </c>
      <c r="J19" s="58">
        <f>SUM(J7:J18)</f>
        <v>98</v>
      </c>
    </row>
    <row r="20" spans="1:10">
      <c r="A20" s="134" t="s">
        <v>2096</v>
      </c>
      <c r="B20" s="129">
        <v>1677688.8400000003</v>
      </c>
      <c r="C20" s="135">
        <v>18</v>
      </c>
      <c r="E20" s="134" t="s">
        <v>2103</v>
      </c>
      <c r="F20" s="129">
        <v>9981.119999999999</v>
      </c>
      <c r="G20" s="135">
        <v>11</v>
      </c>
    </row>
    <row r="21" spans="1:10">
      <c r="A21" s="134" t="s">
        <v>2097</v>
      </c>
      <c r="B21" s="129">
        <v>462937.48999999987</v>
      </c>
      <c r="C21" s="135">
        <v>28</v>
      </c>
      <c r="E21" s="134" t="s">
        <v>2104</v>
      </c>
      <c r="F21" s="129">
        <v>2540.7199999999998</v>
      </c>
      <c r="G21" s="135">
        <v>3</v>
      </c>
    </row>
    <row r="22" spans="1:10">
      <c r="A22" s="134" t="s">
        <v>2098</v>
      </c>
      <c r="B22" s="129">
        <v>4644776.4099999974</v>
      </c>
      <c r="C22" s="135">
        <v>42</v>
      </c>
      <c r="E22" s="134" t="s">
        <v>2107</v>
      </c>
      <c r="F22" s="129">
        <v>13010352.019999998</v>
      </c>
      <c r="G22" s="135">
        <v>39</v>
      </c>
    </row>
    <row r="23" spans="1:10">
      <c r="A23" s="134" t="s">
        <v>2099</v>
      </c>
      <c r="B23" s="129">
        <v>8083196.3699999992</v>
      </c>
      <c r="C23" s="135">
        <v>163</v>
      </c>
      <c r="E23" s="134" t="s">
        <v>2108</v>
      </c>
      <c r="F23" s="129">
        <v>3977142.13</v>
      </c>
      <c r="G23" s="135">
        <v>7</v>
      </c>
    </row>
    <row r="24" spans="1:10">
      <c r="A24" s="134" t="s">
        <v>2100</v>
      </c>
      <c r="B24" s="129">
        <v>796330.59</v>
      </c>
      <c r="C24" s="135">
        <v>1</v>
      </c>
      <c r="E24" s="134" t="s">
        <v>2109</v>
      </c>
      <c r="F24" s="129">
        <v>86663.92</v>
      </c>
      <c r="G24" s="135">
        <v>2</v>
      </c>
    </row>
    <row r="25" spans="1:10">
      <c r="A25" s="134" t="s">
        <v>2101</v>
      </c>
      <c r="B25" s="129">
        <v>378378.61</v>
      </c>
      <c r="C25" s="135">
        <v>1</v>
      </c>
      <c r="E25" s="134" t="s">
        <v>2115</v>
      </c>
      <c r="F25" s="129">
        <v>18958.260000000002</v>
      </c>
      <c r="G25" s="135">
        <v>2</v>
      </c>
    </row>
    <row r="26" spans="1:10" ht="13.5" thickBot="1">
      <c r="A26" s="134" t="s">
        <v>2102</v>
      </c>
      <c r="B26" s="129">
        <v>348.88</v>
      </c>
      <c r="C26" s="135">
        <v>1</v>
      </c>
      <c r="E26" s="56" t="s">
        <v>8</v>
      </c>
      <c r="F26" s="57">
        <f>SUM(F7:F25)</f>
        <v>39723521.119999997</v>
      </c>
      <c r="G26" s="58">
        <f>SUM(G7:G25)</f>
        <v>1016</v>
      </c>
    </row>
    <row r="27" spans="1:10">
      <c r="A27" s="134" t="s">
        <v>2103</v>
      </c>
      <c r="B27" s="129">
        <v>15798133.020000003</v>
      </c>
      <c r="C27" s="135">
        <v>159</v>
      </c>
    </row>
    <row r="28" spans="1:10">
      <c r="A28" s="134" t="s">
        <v>2104</v>
      </c>
      <c r="B28" s="129">
        <v>20443933.91</v>
      </c>
      <c r="C28" s="135">
        <v>343</v>
      </c>
    </row>
    <row r="29" spans="1:10" ht="13.5" thickBot="1">
      <c r="A29" s="134" t="s">
        <v>2105</v>
      </c>
      <c r="B29" s="129">
        <v>26944550.860000011</v>
      </c>
      <c r="C29" s="135">
        <v>134</v>
      </c>
    </row>
    <row r="30" spans="1:10" ht="13.5" thickBot="1">
      <c r="A30" s="134" t="s">
        <v>2106</v>
      </c>
      <c r="B30" s="129">
        <v>14211814.230000002</v>
      </c>
      <c r="C30" s="135">
        <v>100</v>
      </c>
      <c r="E30" s="53" t="s">
        <v>38</v>
      </c>
      <c r="F30" s="54"/>
      <c r="G30" s="55"/>
    </row>
    <row r="31" spans="1:10">
      <c r="A31" s="134" t="s">
        <v>2107</v>
      </c>
      <c r="B31" s="129">
        <v>68499038.449999943</v>
      </c>
      <c r="C31" s="135">
        <v>404</v>
      </c>
      <c r="E31" s="131" t="s">
        <v>40</v>
      </c>
      <c r="F31" s="132" t="s">
        <v>36</v>
      </c>
      <c r="G31" s="133" t="s">
        <v>37</v>
      </c>
    </row>
    <row r="32" spans="1:10">
      <c r="A32" s="134" t="s">
        <v>2108</v>
      </c>
      <c r="B32" s="129">
        <v>29683966.430000003</v>
      </c>
      <c r="C32" s="135">
        <v>277</v>
      </c>
      <c r="E32" s="134" t="s">
        <v>2082</v>
      </c>
      <c r="F32" s="130">
        <v>87145.4</v>
      </c>
      <c r="G32" s="135">
        <v>1</v>
      </c>
    </row>
    <row r="33" spans="1:7">
      <c r="A33" s="134" t="s">
        <v>2109</v>
      </c>
      <c r="B33" s="129">
        <v>10799206.610000011</v>
      </c>
      <c r="C33" s="135">
        <v>202</v>
      </c>
      <c r="E33" s="134" t="s">
        <v>2085</v>
      </c>
      <c r="F33" s="130">
        <v>690472.12</v>
      </c>
      <c r="G33" s="135">
        <v>3</v>
      </c>
    </row>
    <row r="34" spans="1:7">
      <c r="A34" s="134" t="s">
        <v>2110</v>
      </c>
      <c r="B34" s="129">
        <v>1487737.0899999999</v>
      </c>
      <c r="C34" s="135">
        <v>29</v>
      </c>
      <c r="E34" s="134" t="s">
        <v>2088</v>
      </c>
      <c r="F34" s="130">
        <v>22409.360000000001</v>
      </c>
      <c r="G34" s="135">
        <v>1</v>
      </c>
    </row>
    <row r="35" spans="1:7">
      <c r="A35" s="134" t="s">
        <v>2111</v>
      </c>
      <c r="B35" s="129">
        <v>19456375.320000004</v>
      </c>
      <c r="C35" s="135">
        <v>137</v>
      </c>
      <c r="E35" s="134" t="s">
        <v>2089</v>
      </c>
      <c r="F35" s="130">
        <v>402144.27</v>
      </c>
      <c r="G35" s="135">
        <v>3</v>
      </c>
    </row>
    <row r="36" spans="1:7">
      <c r="A36" s="134" t="s">
        <v>2112</v>
      </c>
      <c r="B36" s="129">
        <v>1253196.4500000004</v>
      </c>
      <c r="C36" s="135">
        <v>27</v>
      </c>
      <c r="E36" s="134" t="s">
        <v>2090</v>
      </c>
      <c r="F36" s="130">
        <v>69529.53</v>
      </c>
      <c r="G36" s="135">
        <v>4</v>
      </c>
    </row>
    <row r="37" spans="1:7">
      <c r="A37" s="134" t="s">
        <v>2113</v>
      </c>
      <c r="B37" s="129">
        <v>3123090.5399999996</v>
      </c>
      <c r="C37" s="135">
        <v>34</v>
      </c>
      <c r="E37" s="134" t="s">
        <v>2092</v>
      </c>
      <c r="F37" s="130">
        <v>83355.650000000009</v>
      </c>
      <c r="G37" s="135">
        <v>3</v>
      </c>
    </row>
    <row r="38" spans="1:7">
      <c r="A38" s="134" t="s">
        <v>2114</v>
      </c>
      <c r="B38" s="129">
        <v>63629.73</v>
      </c>
      <c r="C38" s="135">
        <v>14</v>
      </c>
      <c r="E38" s="134" t="s">
        <v>2093</v>
      </c>
      <c r="F38" s="130">
        <v>493715.88000000006</v>
      </c>
      <c r="G38" s="135">
        <v>9</v>
      </c>
    </row>
    <row r="39" spans="1:7">
      <c r="A39" s="134" t="s">
        <v>2115</v>
      </c>
      <c r="B39" s="129">
        <v>7229477.71</v>
      </c>
      <c r="C39" s="135">
        <v>32</v>
      </c>
      <c r="E39" s="134" t="s">
        <v>2096</v>
      </c>
      <c r="F39" s="130">
        <v>44308.36</v>
      </c>
      <c r="G39" s="135">
        <v>1</v>
      </c>
    </row>
    <row r="40" spans="1:7">
      <c r="A40" s="134" t="s">
        <v>2116</v>
      </c>
      <c r="B40" s="129">
        <v>8487952.8100000005</v>
      </c>
      <c r="C40" s="135">
        <v>78</v>
      </c>
      <c r="E40" s="134" t="s">
        <v>2098</v>
      </c>
      <c r="F40" s="130">
        <v>72754.98</v>
      </c>
      <c r="G40" s="135">
        <v>2</v>
      </c>
    </row>
    <row r="41" spans="1:7">
      <c r="A41" s="134" t="s">
        <v>2117</v>
      </c>
      <c r="B41" s="129">
        <v>83688.090000000011</v>
      </c>
      <c r="C41" s="135">
        <v>2</v>
      </c>
      <c r="E41" s="134" t="s">
        <v>2099</v>
      </c>
      <c r="F41" s="130">
        <v>137310.16</v>
      </c>
      <c r="G41" s="135">
        <v>1</v>
      </c>
    </row>
    <row r="42" spans="1:7" ht="13.5" thickBot="1">
      <c r="A42" s="56" t="s">
        <v>8</v>
      </c>
      <c r="B42" s="57">
        <f>SUM(B6:B41)</f>
        <v>438847071.64999998</v>
      </c>
      <c r="C42" s="58">
        <f>SUM(C6:C41)</f>
        <v>4461</v>
      </c>
      <c r="E42" s="134" t="s">
        <v>2103</v>
      </c>
      <c r="F42" s="130">
        <v>307257.42</v>
      </c>
      <c r="G42" s="135">
        <v>1</v>
      </c>
    </row>
    <row r="43" spans="1:7">
      <c r="E43" s="134" t="s">
        <v>2104</v>
      </c>
      <c r="F43" s="130">
        <v>113765.08</v>
      </c>
      <c r="G43" s="135">
        <v>1</v>
      </c>
    </row>
    <row r="44" spans="1:7">
      <c r="E44" s="134" t="s">
        <v>2105</v>
      </c>
      <c r="F44" s="130">
        <v>291180.55</v>
      </c>
      <c r="G44" s="135">
        <v>1</v>
      </c>
    </row>
    <row r="45" spans="1:7">
      <c r="E45" s="134" t="s">
        <v>2106</v>
      </c>
      <c r="F45" s="130">
        <v>15239.92</v>
      </c>
      <c r="G45" s="135">
        <v>1</v>
      </c>
    </row>
    <row r="46" spans="1:7">
      <c r="E46" s="134" t="s">
        <v>2107</v>
      </c>
      <c r="F46" s="130">
        <v>497602.82</v>
      </c>
      <c r="G46" s="135">
        <v>3</v>
      </c>
    </row>
    <row r="47" spans="1:7">
      <c r="E47" s="134" t="s">
        <v>2108</v>
      </c>
      <c r="F47" s="130">
        <v>143629.70000000001</v>
      </c>
      <c r="G47" s="135">
        <v>2</v>
      </c>
    </row>
    <row r="48" spans="1:7">
      <c r="E48" s="134" t="s">
        <v>2109</v>
      </c>
      <c r="F48" s="130">
        <v>93098.64</v>
      </c>
      <c r="G48" s="135">
        <v>1</v>
      </c>
    </row>
    <row r="49" spans="2:10">
      <c r="E49" s="134" t="s">
        <v>2110</v>
      </c>
      <c r="F49" s="130">
        <v>172581.99</v>
      </c>
      <c r="G49" s="135">
        <v>3</v>
      </c>
    </row>
    <row r="50" spans="2:10">
      <c r="E50" s="134" t="s">
        <v>2111</v>
      </c>
      <c r="F50" s="130">
        <v>1848283.12</v>
      </c>
      <c r="G50" s="135">
        <v>7</v>
      </c>
    </row>
    <row r="51" spans="2:10">
      <c r="E51" s="134" t="s">
        <v>2115</v>
      </c>
      <c r="F51" s="130">
        <v>1255194.45</v>
      </c>
      <c r="G51" s="135">
        <v>2</v>
      </c>
    </row>
    <row r="52" spans="2:10">
      <c r="E52" s="134" t="s">
        <v>2116</v>
      </c>
      <c r="F52" s="130">
        <v>105976.42</v>
      </c>
      <c r="G52" s="135">
        <v>1</v>
      </c>
    </row>
    <row r="53" spans="2:10" ht="13.5" thickBot="1">
      <c r="E53" s="56" t="s">
        <v>8</v>
      </c>
      <c r="F53" s="57">
        <f>SUM(F32:F52)</f>
        <v>6946955.8200000003</v>
      </c>
      <c r="G53" s="58">
        <f>SUM(G32:G52)</f>
        <v>51</v>
      </c>
    </row>
    <row r="57" spans="2:10">
      <c r="H57" s="33"/>
      <c r="I57" s="32"/>
      <c r="J57" s="32"/>
    </row>
    <row r="63" spans="2:10">
      <c r="B63" s="32"/>
      <c r="C63" s="32"/>
    </row>
    <row r="64" spans="2:10">
      <c r="B64" s="32"/>
      <c r="C64" s="32"/>
    </row>
    <row r="65" spans="1:3">
      <c r="B65" s="32"/>
      <c r="C65" s="32"/>
    </row>
    <row r="66" spans="1:3">
      <c r="B66" s="32"/>
      <c r="C66" s="32"/>
    </row>
    <row r="67" spans="1:3">
      <c r="B67" s="32"/>
      <c r="C67" s="32"/>
    </row>
    <row r="68" spans="1:3">
      <c r="B68" s="32"/>
      <c r="C68" s="32"/>
    </row>
    <row r="69" spans="1:3">
      <c r="B69" s="32"/>
      <c r="C69" s="32"/>
    </row>
    <row r="70" spans="1:3">
      <c r="B70" s="32"/>
      <c r="C70" s="32"/>
    </row>
    <row r="71" spans="1:3">
      <c r="B71" s="32"/>
      <c r="C71" s="32"/>
    </row>
    <row r="72" spans="1:3">
      <c r="B72" s="32"/>
      <c r="C72" s="32"/>
    </row>
    <row r="73" spans="1:3">
      <c r="B73" s="32"/>
      <c r="C73" s="32"/>
    </row>
    <row r="74" spans="1:3">
      <c r="A74" s="33"/>
      <c r="B74" s="32"/>
      <c r="C74" s="32"/>
    </row>
    <row r="75" spans="1:3">
      <c r="A75" s="33"/>
      <c r="B75" s="32"/>
      <c r="C75" s="32"/>
    </row>
    <row r="76" spans="1:3">
      <c r="A76" s="33"/>
      <c r="B76" s="32"/>
      <c r="C76" s="32"/>
    </row>
    <row r="77" spans="1:3">
      <c r="A77" s="33"/>
    </row>
    <row r="78" spans="1:3">
      <c r="A78" s="33"/>
    </row>
    <row r="79" spans="1:3">
      <c r="A79" s="33"/>
    </row>
    <row r="80" spans="1:3">
      <c r="A80" s="33"/>
    </row>
    <row r="81" spans="1:5">
      <c r="A81" s="33"/>
    </row>
    <row r="82" spans="1:5">
      <c r="A82" s="33"/>
    </row>
    <row r="83" spans="1:5">
      <c r="A83" s="33"/>
    </row>
    <row r="84" spans="1:5">
      <c r="A84" s="33"/>
    </row>
    <row r="85" spans="1:5">
      <c r="A85" s="33"/>
    </row>
    <row r="86" spans="1:5">
      <c r="A86" s="33"/>
    </row>
    <row r="87" spans="1:5">
      <c r="A87" s="33"/>
      <c r="E87" s="9"/>
    </row>
    <row r="88" spans="1:5">
      <c r="D88" s="34"/>
    </row>
    <row r="89" spans="1:5">
      <c r="D89" s="34"/>
    </row>
    <row r="90" spans="1:5">
      <c r="D90" s="34"/>
    </row>
    <row r="91" spans="1:5">
      <c r="D91" s="35"/>
    </row>
    <row r="92" spans="1:5">
      <c r="D92" s="34"/>
    </row>
    <row r="93" spans="1:5">
      <c r="D93" s="34"/>
      <c r="E93" s="9"/>
    </row>
    <row r="94" spans="1:5">
      <c r="D94" s="34"/>
    </row>
    <row r="95" spans="1:5">
      <c r="D95" s="35"/>
      <c r="E95" s="9"/>
    </row>
    <row r="98" spans="4:8">
      <c r="D98" s="34"/>
    </row>
    <row r="99" spans="4:8">
      <c r="D99" s="34"/>
    </row>
    <row r="100" spans="4:8">
      <c r="D100" s="34"/>
      <c r="H100" s="9"/>
    </row>
    <row r="101" spans="4:8">
      <c r="D101" s="35"/>
    </row>
    <row r="103" spans="4:8">
      <c r="D103" s="35"/>
    </row>
    <row r="104" spans="4:8">
      <c r="D104" s="34"/>
    </row>
    <row r="105" spans="4:8">
      <c r="D105" s="35"/>
    </row>
    <row r="106" spans="4:8">
      <c r="H106" s="9"/>
    </row>
    <row r="108" spans="4:8">
      <c r="H108" s="9"/>
    </row>
    <row r="112" spans="4:8">
      <c r="D112" s="34"/>
    </row>
  </sheetData>
  <sortState xmlns:xlrd2="http://schemas.microsoft.com/office/spreadsheetml/2017/richdata2" ref="H7:J16">
    <sortCondition descending="1" ref="I111:I126"/>
  </sortState>
  <mergeCells count="1">
    <mergeCell ref="E4:J4"/>
  </mergeCells>
  <pageMargins left="0.7" right="0.7" top="0.75" bottom="0.75" header="0.3" footer="0.3"/>
  <pageSetup scale="50" fitToHeight="0" orientation="landscape" r:id="rId1"/>
  <headerFooter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C5308-EA8A-4987-B1C9-CBA412739866}">
  <dimension ref="A1:G18"/>
  <sheetViews>
    <sheetView workbookViewId="0"/>
  </sheetViews>
  <sheetFormatPr defaultColWidth="8.83203125" defaultRowHeight="12.75"/>
  <cols>
    <col min="1" max="1" width="49.1640625" style="79" customWidth="1"/>
    <col min="2" max="2" width="16.83203125" style="79" bestFit="1" customWidth="1"/>
    <col min="3" max="16384" width="8.83203125" style="79"/>
  </cols>
  <sheetData>
    <row r="1" spans="1:7" ht="15.75">
      <c r="A1" s="76" t="s">
        <v>78</v>
      </c>
      <c r="B1" s="8"/>
      <c r="C1" s="8"/>
      <c r="D1" s="8"/>
      <c r="E1" s="8"/>
      <c r="F1" s="8"/>
      <c r="G1" s="77"/>
    </row>
    <row r="2" spans="1:7" ht="15.75">
      <c r="A2" s="78"/>
      <c r="B2" s="8"/>
      <c r="C2" s="8"/>
      <c r="D2" s="8"/>
      <c r="E2" s="8"/>
      <c r="F2" s="64"/>
      <c r="G2" s="8"/>
    </row>
    <row r="3" spans="1:7">
      <c r="A3" s="81" t="s">
        <v>79</v>
      </c>
    </row>
    <row r="5" spans="1:7">
      <c r="A5" s="80" t="s">
        <v>80</v>
      </c>
    </row>
    <row r="6" spans="1:7">
      <c r="A6" s="136" t="s">
        <v>261</v>
      </c>
    </row>
    <row r="7" spans="1:7">
      <c r="A7" s="136" t="s">
        <v>260</v>
      </c>
    </row>
    <row r="8" spans="1:7">
      <c r="A8" s="64"/>
    </row>
    <row r="9" spans="1:7">
      <c r="A9" s="122" t="s">
        <v>81</v>
      </c>
    </row>
    <row r="11" spans="1:7">
      <c r="A11" s="82" t="s">
        <v>63</v>
      </c>
    </row>
    <row r="13" spans="1:7">
      <c r="A13" s="123" t="s">
        <v>51</v>
      </c>
    </row>
    <row r="15" spans="1:7">
      <c r="A15" s="122" t="s">
        <v>2125</v>
      </c>
      <c r="B15" s="123"/>
    </row>
    <row r="16" spans="1:7">
      <c r="A16" s="137" t="s">
        <v>49</v>
      </c>
      <c r="B16" s="138">
        <v>13756079.810000001</v>
      </c>
    </row>
    <row r="17" spans="1:2">
      <c r="A17" s="139" t="s">
        <v>50</v>
      </c>
      <c r="B17" s="140">
        <v>15937998.42</v>
      </c>
    </row>
    <row r="18" spans="1:2">
      <c r="A18" s="137" t="s">
        <v>52</v>
      </c>
      <c r="B18" s="138">
        <f>SUM(B16:B17)</f>
        <v>29694078.23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1148C-4659-463E-A2F8-9CCC4015F478}">
  <dimension ref="A1:G997"/>
  <sheetViews>
    <sheetView showGridLines="0" workbookViewId="0"/>
  </sheetViews>
  <sheetFormatPr defaultColWidth="8.83203125" defaultRowHeight="12.75"/>
  <cols>
    <col min="1" max="1" width="17.83203125" style="79" customWidth="1"/>
    <col min="2" max="2" width="44" style="79" bestFit="1" customWidth="1"/>
    <col min="3" max="3" width="13.83203125" style="79" bestFit="1" customWidth="1"/>
    <col min="4" max="4" width="28" style="86" customWidth="1"/>
    <col min="5" max="5" width="31" style="79" customWidth="1"/>
    <col min="6" max="6" width="17.83203125" style="79" bestFit="1" customWidth="1"/>
    <col min="7" max="7" width="14.5" style="79" bestFit="1" customWidth="1"/>
    <col min="8" max="8" width="9.83203125" style="79" bestFit="1" customWidth="1"/>
    <col min="9" max="9" width="12" style="79" bestFit="1" customWidth="1"/>
    <col min="10" max="10" width="12.6640625" style="79" bestFit="1" customWidth="1"/>
    <col min="11" max="11" width="12.1640625" style="79" bestFit="1" customWidth="1"/>
    <col min="12" max="12" width="18.5" style="79" bestFit="1" customWidth="1"/>
    <col min="13" max="13" width="12.6640625" style="79" bestFit="1" customWidth="1"/>
    <col min="14" max="14" width="17.83203125" style="79" bestFit="1" customWidth="1"/>
    <col min="15" max="15" width="20.5" style="79" bestFit="1" customWidth="1"/>
    <col min="16" max="16" width="25.1640625" style="79" bestFit="1" customWidth="1"/>
    <col min="17" max="17" width="35" style="79" bestFit="1" customWidth="1"/>
    <col min="18" max="18" width="13.1640625" style="79" bestFit="1" customWidth="1"/>
    <col min="19" max="19" width="16.33203125" style="79" bestFit="1" customWidth="1"/>
    <col min="20" max="20" width="26" style="79" bestFit="1" customWidth="1"/>
    <col min="21" max="21" width="23.83203125" style="79" bestFit="1" customWidth="1"/>
    <col min="22" max="22" width="33.33203125" style="79" bestFit="1" customWidth="1"/>
    <col min="23" max="23" width="20.6640625" style="79" bestFit="1" customWidth="1"/>
    <col min="24" max="24" width="30.1640625" style="79" bestFit="1" customWidth="1"/>
    <col min="25" max="25" width="7.6640625" style="79" bestFit="1" customWidth="1"/>
    <col min="26" max="26" width="13.83203125" style="79" bestFit="1" customWidth="1"/>
    <col min="27" max="27" width="19.83203125" style="79" bestFit="1" customWidth="1"/>
    <col min="28" max="28" width="43.83203125" style="79" bestFit="1" customWidth="1"/>
    <col min="29" max="29" width="13.1640625" style="79" bestFit="1" customWidth="1"/>
    <col min="30" max="30" width="14.83203125" style="79" bestFit="1" customWidth="1"/>
    <col min="31" max="16384" width="8.83203125" style="79"/>
  </cols>
  <sheetData>
    <row r="1" spans="1:6" ht="15.75">
      <c r="A1" s="76" t="s">
        <v>82</v>
      </c>
      <c r="B1" s="8"/>
      <c r="C1" s="8"/>
      <c r="D1" s="84"/>
      <c r="E1" s="77"/>
    </row>
    <row r="2" spans="1:6" ht="15.75">
      <c r="A2" s="78" t="s">
        <v>83</v>
      </c>
      <c r="B2" s="8"/>
      <c r="C2" s="8"/>
      <c r="D2" s="85"/>
      <c r="E2" s="8"/>
    </row>
    <row r="3" spans="1:6">
      <c r="E3" s="88">
        <f>SUM(D5:D997)</f>
        <v>1033746461.8600005</v>
      </c>
    </row>
    <row r="4" spans="1:6" ht="25.5">
      <c r="A4" s="124" t="s">
        <v>58</v>
      </c>
      <c r="B4" s="124" t="s">
        <v>265</v>
      </c>
      <c r="C4" s="124" t="s">
        <v>59</v>
      </c>
      <c r="D4" s="128" t="s">
        <v>60</v>
      </c>
      <c r="E4" s="124" t="s">
        <v>61</v>
      </c>
      <c r="F4" s="124" t="s">
        <v>62</v>
      </c>
    </row>
    <row r="5" spans="1:6">
      <c r="A5" s="125" t="s">
        <v>266</v>
      </c>
      <c r="B5" s="125" t="s">
        <v>267</v>
      </c>
      <c r="C5" s="126">
        <v>55000</v>
      </c>
      <c r="D5" s="127">
        <v>33671.769999999997</v>
      </c>
      <c r="E5" s="125" t="s">
        <v>268</v>
      </c>
      <c r="F5" s="125" t="s">
        <v>269</v>
      </c>
    </row>
    <row r="6" spans="1:6">
      <c r="A6" s="125" t="s">
        <v>270</v>
      </c>
      <c r="B6" s="125" t="s">
        <v>271</v>
      </c>
      <c r="C6" s="126">
        <v>190000</v>
      </c>
      <c r="D6" s="127">
        <v>114181.07</v>
      </c>
      <c r="E6" s="125" t="s">
        <v>268</v>
      </c>
      <c r="F6" s="125" t="s">
        <v>269</v>
      </c>
    </row>
    <row r="7" spans="1:6">
      <c r="A7" s="125" t="s">
        <v>272</v>
      </c>
      <c r="B7" s="125" t="s">
        <v>273</v>
      </c>
      <c r="C7" s="126">
        <v>105000</v>
      </c>
      <c r="D7" s="127">
        <v>66188.710000000006</v>
      </c>
      <c r="E7" s="125" t="s">
        <v>268</v>
      </c>
      <c r="F7" s="125" t="s">
        <v>269</v>
      </c>
    </row>
    <row r="8" spans="1:6">
      <c r="A8" s="125" t="s">
        <v>274</v>
      </c>
      <c r="B8" s="125" t="s">
        <v>273</v>
      </c>
      <c r="C8" s="126">
        <v>70000</v>
      </c>
      <c r="D8" s="127">
        <v>48954.19</v>
      </c>
      <c r="E8" s="125" t="s">
        <v>268</v>
      </c>
      <c r="F8" s="125" t="s">
        <v>269</v>
      </c>
    </row>
    <row r="9" spans="1:6">
      <c r="A9" s="125" t="s">
        <v>275</v>
      </c>
      <c r="B9" s="125" t="s">
        <v>276</v>
      </c>
      <c r="C9" s="126">
        <v>85000</v>
      </c>
      <c r="D9" s="127">
        <v>58107.65</v>
      </c>
      <c r="E9" s="125" t="s">
        <v>268</v>
      </c>
      <c r="F9" s="125" t="s">
        <v>269</v>
      </c>
    </row>
    <row r="10" spans="1:6">
      <c r="A10" s="125" t="s">
        <v>277</v>
      </c>
      <c r="B10" s="125" t="s">
        <v>278</v>
      </c>
      <c r="C10" s="126">
        <v>70000</v>
      </c>
      <c r="D10" s="127">
        <v>49768.59</v>
      </c>
      <c r="E10" s="125" t="s">
        <v>268</v>
      </c>
      <c r="F10" s="125" t="s">
        <v>269</v>
      </c>
    </row>
    <row r="11" spans="1:6">
      <c r="A11" s="125" t="s">
        <v>279</v>
      </c>
      <c r="B11" s="125" t="s">
        <v>273</v>
      </c>
      <c r="C11" s="126">
        <v>15000</v>
      </c>
      <c r="D11" s="127">
        <v>9455.5300000000007</v>
      </c>
      <c r="E11" s="125" t="s">
        <v>268</v>
      </c>
      <c r="F11" s="125" t="s">
        <v>269</v>
      </c>
    </row>
    <row r="12" spans="1:6">
      <c r="A12" s="125" t="s">
        <v>280</v>
      </c>
      <c r="B12" s="125" t="s">
        <v>281</v>
      </c>
      <c r="C12" s="126">
        <v>20000</v>
      </c>
      <c r="D12" s="127">
        <v>11269.5</v>
      </c>
      <c r="E12" s="125" t="s">
        <v>268</v>
      </c>
      <c r="F12" s="125" t="s">
        <v>269</v>
      </c>
    </row>
    <row r="13" spans="1:6">
      <c r="A13" s="125" t="s">
        <v>282</v>
      </c>
      <c r="B13" s="125" t="s">
        <v>283</v>
      </c>
      <c r="C13" s="126">
        <v>140000</v>
      </c>
      <c r="D13" s="127">
        <v>82911.839999999997</v>
      </c>
      <c r="E13" s="125" t="s">
        <v>268</v>
      </c>
      <c r="F13" s="125" t="s">
        <v>269</v>
      </c>
    </row>
    <row r="14" spans="1:6">
      <c r="A14" s="125" t="s">
        <v>284</v>
      </c>
      <c r="B14" s="125" t="s">
        <v>283</v>
      </c>
      <c r="C14" s="126">
        <v>150000</v>
      </c>
      <c r="D14" s="127">
        <v>107343.95</v>
      </c>
      <c r="E14" s="125" t="s">
        <v>268</v>
      </c>
      <c r="F14" s="125" t="s">
        <v>269</v>
      </c>
    </row>
    <row r="15" spans="1:6">
      <c r="A15" s="125" t="s">
        <v>285</v>
      </c>
      <c r="B15" s="125" t="s">
        <v>286</v>
      </c>
      <c r="C15" s="126">
        <v>5000</v>
      </c>
      <c r="D15" s="127">
        <v>3554.9</v>
      </c>
      <c r="E15" s="125" t="s">
        <v>268</v>
      </c>
      <c r="F15" s="125" t="s">
        <v>269</v>
      </c>
    </row>
    <row r="16" spans="1:6">
      <c r="A16" s="125" t="s">
        <v>287</v>
      </c>
      <c r="B16" s="125" t="s">
        <v>288</v>
      </c>
      <c r="C16" s="126">
        <v>100000</v>
      </c>
      <c r="D16" s="127">
        <v>86899.85</v>
      </c>
      <c r="E16" s="125" t="s">
        <v>268</v>
      </c>
      <c r="F16" s="125" t="s">
        <v>289</v>
      </c>
    </row>
    <row r="17" spans="1:7">
      <c r="A17" s="125" t="s">
        <v>290</v>
      </c>
      <c r="B17" s="125" t="s">
        <v>291</v>
      </c>
      <c r="C17" s="126">
        <v>100000</v>
      </c>
      <c r="D17" s="127">
        <v>107074.94</v>
      </c>
      <c r="E17" s="125" t="s">
        <v>268</v>
      </c>
      <c r="F17" s="125" t="s">
        <v>289</v>
      </c>
    </row>
    <row r="18" spans="1:7">
      <c r="A18" s="125" t="s">
        <v>292</v>
      </c>
      <c r="B18" s="125" t="s">
        <v>291</v>
      </c>
      <c r="C18" s="126">
        <v>100000</v>
      </c>
      <c r="D18" s="127">
        <v>107584.11</v>
      </c>
      <c r="E18" s="125" t="s">
        <v>268</v>
      </c>
      <c r="F18" s="125" t="s">
        <v>289</v>
      </c>
    </row>
    <row r="19" spans="1:7">
      <c r="A19" s="125" t="s">
        <v>293</v>
      </c>
      <c r="B19" s="125" t="s">
        <v>294</v>
      </c>
      <c r="C19" s="126">
        <v>100000</v>
      </c>
      <c r="D19" s="127">
        <v>102825.34</v>
      </c>
      <c r="E19" s="125" t="s">
        <v>268</v>
      </c>
      <c r="F19" s="125" t="s">
        <v>295</v>
      </c>
    </row>
    <row r="20" spans="1:7">
      <c r="A20" s="125" t="s">
        <v>296</v>
      </c>
      <c r="B20" s="125" t="s">
        <v>297</v>
      </c>
      <c r="C20" s="126">
        <v>105000</v>
      </c>
      <c r="D20" s="127">
        <v>124226.55</v>
      </c>
      <c r="E20" s="125" t="s">
        <v>268</v>
      </c>
      <c r="F20" s="125" t="s">
        <v>295</v>
      </c>
    </row>
    <row r="21" spans="1:7">
      <c r="A21" s="125" t="s">
        <v>298</v>
      </c>
      <c r="B21" s="125" t="s">
        <v>299</v>
      </c>
      <c r="C21" s="126">
        <v>115000</v>
      </c>
      <c r="D21" s="127">
        <v>129676.77</v>
      </c>
      <c r="E21" s="125" t="s">
        <v>268</v>
      </c>
      <c r="F21" s="125" t="s">
        <v>295</v>
      </c>
    </row>
    <row r="22" spans="1:7">
      <c r="A22" s="125" t="s">
        <v>300</v>
      </c>
      <c r="B22" s="125" t="s">
        <v>301</v>
      </c>
      <c r="C22" s="126">
        <v>235000</v>
      </c>
      <c r="D22" s="127">
        <v>196374.58</v>
      </c>
      <c r="E22" s="125" t="s">
        <v>268</v>
      </c>
      <c r="F22" s="125" t="s">
        <v>302</v>
      </c>
    </row>
    <row r="23" spans="1:7">
      <c r="A23" s="125" t="s">
        <v>303</v>
      </c>
      <c r="B23" s="125" t="s">
        <v>304</v>
      </c>
      <c r="C23" s="126">
        <v>100000</v>
      </c>
      <c r="D23" s="127">
        <v>87101</v>
      </c>
      <c r="E23" s="125" t="s">
        <v>268</v>
      </c>
      <c r="F23" s="125" t="s">
        <v>302</v>
      </c>
    </row>
    <row r="24" spans="1:7">
      <c r="A24" s="125" t="s">
        <v>305</v>
      </c>
      <c r="B24" s="125" t="s">
        <v>306</v>
      </c>
      <c r="C24" s="126">
        <v>226000</v>
      </c>
      <c r="D24" s="127">
        <v>220925.17</v>
      </c>
      <c r="E24" s="125" t="s">
        <v>268</v>
      </c>
      <c r="F24" s="125" t="s">
        <v>302</v>
      </c>
    </row>
    <row r="25" spans="1:7">
      <c r="A25" s="125" t="s">
        <v>307</v>
      </c>
      <c r="B25" s="125" t="s">
        <v>308</v>
      </c>
      <c r="C25" s="126">
        <v>300000</v>
      </c>
      <c r="D25" s="127">
        <v>278060</v>
      </c>
      <c r="E25" s="125" t="s">
        <v>268</v>
      </c>
      <c r="F25" s="125" t="s">
        <v>302</v>
      </c>
    </row>
    <row r="26" spans="1:7">
      <c r="A26" s="125" t="s">
        <v>309</v>
      </c>
      <c r="B26" s="125" t="s">
        <v>308</v>
      </c>
      <c r="C26" s="126">
        <v>250000</v>
      </c>
      <c r="D26" s="127">
        <v>221040.28</v>
      </c>
      <c r="E26" s="125" t="s">
        <v>268</v>
      </c>
      <c r="F26" s="125" t="s">
        <v>302</v>
      </c>
    </row>
    <row r="27" spans="1:7">
      <c r="A27" s="125" t="s">
        <v>310</v>
      </c>
      <c r="B27" s="125" t="s">
        <v>308</v>
      </c>
      <c r="C27" s="126">
        <v>166000</v>
      </c>
      <c r="D27" s="127">
        <v>148998</v>
      </c>
      <c r="E27" s="125" t="s">
        <v>268</v>
      </c>
      <c r="F27" s="125" t="s">
        <v>302</v>
      </c>
    </row>
    <row r="28" spans="1:7">
      <c r="A28" s="125" t="s">
        <v>311</v>
      </c>
      <c r="B28" s="125" t="s">
        <v>308</v>
      </c>
      <c r="C28" s="126">
        <v>150000</v>
      </c>
      <c r="D28" s="127">
        <v>132385.32999999999</v>
      </c>
      <c r="E28" s="125" t="s">
        <v>268</v>
      </c>
      <c r="F28" s="125" t="s">
        <v>302</v>
      </c>
      <c r="G28" s="87"/>
    </row>
    <row r="29" spans="1:7">
      <c r="A29" s="125" t="s">
        <v>312</v>
      </c>
      <c r="B29" s="125" t="s">
        <v>308</v>
      </c>
      <c r="C29" s="126">
        <v>140000</v>
      </c>
      <c r="D29" s="127">
        <v>135690.41</v>
      </c>
      <c r="E29" s="125" t="s">
        <v>268</v>
      </c>
      <c r="F29" s="125" t="s">
        <v>302</v>
      </c>
      <c r="G29" s="87"/>
    </row>
    <row r="30" spans="1:7">
      <c r="A30" s="125" t="s">
        <v>313</v>
      </c>
      <c r="B30" s="125" t="s">
        <v>308</v>
      </c>
      <c r="C30" s="126">
        <v>105000</v>
      </c>
      <c r="D30" s="127">
        <v>103832.05</v>
      </c>
      <c r="E30" s="125" t="s">
        <v>268</v>
      </c>
      <c r="F30" s="125" t="s">
        <v>302</v>
      </c>
      <c r="G30" s="87"/>
    </row>
    <row r="31" spans="1:7">
      <c r="A31" s="125" t="s">
        <v>314</v>
      </c>
      <c r="B31" s="125" t="s">
        <v>281</v>
      </c>
      <c r="C31" s="126">
        <v>145000</v>
      </c>
      <c r="D31" s="127">
        <v>137179.97</v>
      </c>
      <c r="E31" s="125" t="s">
        <v>268</v>
      </c>
      <c r="F31" s="125" t="s">
        <v>302</v>
      </c>
      <c r="G31" s="87"/>
    </row>
    <row r="32" spans="1:7">
      <c r="A32" s="125" t="s">
        <v>315</v>
      </c>
      <c r="B32" s="125" t="s">
        <v>281</v>
      </c>
      <c r="C32" s="126">
        <v>195000</v>
      </c>
      <c r="D32" s="127">
        <v>179262.9</v>
      </c>
      <c r="E32" s="125" t="s">
        <v>268</v>
      </c>
      <c r="F32" s="125" t="s">
        <v>302</v>
      </c>
      <c r="G32" s="87"/>
    </row>
    <row r="33" spans="1:7">
      <c r="A33" s="125" t="s">
        <v>316</v>
      </c>
      <c r="B33" s="125" t="s">
        <v>281</v>
      </c>
      <c r="C33" s="126">
        <v>30000</v>
      </c>
      <c r="D33" s="127">
        <v>25869.17</v>
      </c>
      <c r="E33" s="125" t="s">
        <v>268</v>
      </c>
      <c r="F33" s="125" t="s">
        <v>302</v>
      </c>
      <c r="G33" s="87"/>
    </row>
    <row r="34" spans="1:7">
      <c r="A34" s="125" t="s">
        <v>317</v>
      </c>
      <c r="B34" s="125" t="s">
        <v>281</v>
      </c>
      <c r="C34" s="126">
        <v>125000</v>
      </c>
      <c r="D34" s="127">
        <v>102930.56</v>
      </c>
      <c r="E34" s="125" t="s">
        <v>268</v>
      </c>
      <c r="F34" s="125" t="s">
        <v>302</v>
      </c>
      <c r="G34" s="87"/>
    </row>
    <row r="35" spans="1:7">
      <c r="A35" s="125" t="s">
        <v>318</v>
      </c>
      <c r="B35" s="125" t="s">
        <v>281</v>
      </c>
      <c r="C35" s="126">
        <v>120000</v>
      </c>
      <c r="D35" s="127">
        <v>98731.6</v>
      </c>
      <c r="E35" s="125" t="s">
        <v>268</v>
      </c>
      <c r="F35" s="125" t="s">
        <v>302</v>
      </c>
      <c r="G35" s="87"/>
    </row>
    <row r="36" spans="1:7">
      <c r="A36" s="125" t="s">
        <v>319</v>
      </c>
      <c r="B36" s="125" t="s">
        <v>320</v>
      </c>
      <c r="C36" s="126">
        <v>200000</v>
      </c>
      <c r="D36" s="127">
        <v>193898.44</v>
      </c>
      <c r="E36" s="125" t="s">
        <v>268</v>
      </c>
      <c r="F36" s="125" t="s">
        <v>302</v>
      </c>
      <c r="G36" s="87"/>
    </row>
    <row r="37" spans="1:7">
      <c r="A37" s="125" t="s">
        <v>321</v>
      </c>
      <c r="B37" s="125" t="s">
        <v>322</v>
      </c>
      <c r="C37" s="126">
        <v>210000</v>
      </c>
      <c r="D37" s="127">
        <v>219032.1</v>
      </c>
      <c r="E37" s="125" t="s">
        <v>268</v>
      </c>
      <c r="F37" s="125" t="s">
        <v>302</v>
      </c>
      <c r="G37" s="87"/>
    </row>
    <row r="38" spans="1:7">
      <c r="A38" s="125" t="s">
        <v>323</v>
      </c>
      <c r="B38" s="125" t="s">
        <v>324</v>
      </c>
      <c r="C38" s="126">
        <v>120000</v>
      </c>
      <c r="D38" s="127">
        <v>95531.47</v>
      </c>
      <c r="E38" s="125" t="s">
        <v>268</v>
      </c>
      <c r="F38" s="125" t="s">
        <v>302</v>
      </c>
      <c r="G38" s="87"/>
    </row>
    <row r="39" spans="1:7">
      <c r="A39" s="125" t="s">
        <v>325</v>
      </c>
      <c r="B39" s="125" t="s">
        <v>326</v>
      </c>
      <c r="C39" s="126">
        <v>55000</v>
      </c>
      <c r="D39" s="127">
        <v>38603.49</v>
      </c>
      <c r="E39" s="125" t="s">
        <v>268</v>
      </c>
      <c r="F39" s="125" t="s">
        <v>302</v>
      </c>
      <c r="G39" s="87"/>
    </row>
    <row r="40" spans="1:7">
      <c r="A40" s="125" t="s">
        <v>327</v>
      </c>
      <c r="B40" s="125" t="s">
        <v>328</v>
      </c>
      <c r="C40" s="126">
        <v>145000</v>
      </c>
      <c r="D40" s="127">
        <v>134950.04999999999</v>
      </c>
      <c r="E40" s="125" t="s">
        <v>268</v>
      </c>
      <c r="F40" s="125" t="s">
        <v>302</v>
      </c>
      <c r="G40" s="87"/>
    </row>
    <row r="41" spans="1:7">
      <c r="A41" s="125" t="s">
        <v>329</v>
      </c>
      <c r="B41" s="125" t="s">
        <v>330</v>
      </c>
      <c r="C41" s="126">
        <v>120000</v>
      </c>
      <c r="D41" s="127">
        <v>116869</v>
      </c>
      <c r="E41" s="125" t="s">
        <v>268</v>
      </c>
      <c r="F41" s="125" t="s">
        <v>302</v>
      </c>
      <c r="G41" s="87"/>
    </row>
    <row r="42" spans="1:7">
      <c r="A42" s="125" t="s">
        <v>331</v>
      </c>
      <c r="B42" s="125" t="s">
        <v>332</v>
      </c>
      <c r="C42" s="126">
        <v>270000</v>
      </c>
      <c r="D42" s="127">
        <v>245778.3</v>
      </c>
      <c r="E42" s="125" t="s">
        <v>268</v>
      </c>
      <c r="F42" s="125" t="s">
        <v>302</v>
      </c>
      <c r="G42" s="87"/>
    </row>
    <row r="43" spans="1:7">
      <c r="A43" s="125" t="s">
        <v>333</v>
      </c>
      <c r="B43" s="125" t="s">
        <v>334</v>
      </c>
      <c r="C43" s="126">
        <v>130000</v>
      </c>
      <c r="D43" s="127">
        <v>125255.43</v>
      </c>
      <c r="E43" s="125" t="s">
        <v>268</v>
      </c>
      <c r="F43" s="125" t="s">
        <v>302</v>
      </c>
      <c r="G43" s="87"/>
    </row>
    <row r="44" spans="1:7">
      <c r="A44" s="125" t="s">
        <v>335</v>
      </c>
      <c r="B44" s="125" t="s">
        <v>336</v>
      </c>
      <c r="C44" s="126">
        <v>145000</v>
      </c>
      <c r="D44" s="127">
        <v>131835.09</v>
      </c>
      <c r="E44" s="125" t="s">
        <v>268</v>
      </c>
      <c r="F44" s="125" t="s">
        <v>302</v>
      </c>
      <c r="G44" s="87"/>
    </row>
    <row r="45" spans="1:7">
      <c r="A45" s="125" t="s">
        <v>337</v>
      </c>
      <c r="B45" s="125" t="s">
        <v>336</v>
      </c>
      <c r="C45" s="126">
        <v>85000</v>
      </c>
      <c r="D45" s="127">
        <v>73612.34</v>
      </c>
      <c r="E45" s="125" t="s">
        <v>268</v>
      </c>
      <c r="F45" s="125" t="s">
        <v>302</v>
      </c>
      <c r="G45" s="87"/>
    </row>
    <row r="46" spans="1:7">
      <c r="A46" s="125" t="s">
        <v>338</v>
      </c>
      <c r="B46" s="125" t="s">
        <v>339</v>
      </c>
      <c r="C46" s="126">
        <v>225000</v>
      </c>
      <c r="D46" s="127">
        <v>216693</v>
      </c>
      <c r="E46" s="125" t="s">
        <v>268</v>
      </c>
      <c r="F46" s="125" t="s">
        <v>302</v>
      </c>
      <c r="G46" s="87"/>
    </row>
    <row r="47" spans="1:7">
      <c r="A47" s="125" t="s">
        <v>340</v>
      </c>
      <c r="B47" s="125" t="s">
        <v>341</v>
      </c>
      <c r="C47" s="126">
        <v>120000</v>
      </c>
      <c r="D47" s="127">
        <v>118033.73</v>
      </c>
      <c r="E47" s="125" t="s">
        <v>268</v>
      </c>
      <c r="F47" s="125" t="s">
        <v>302</v>
      </c>
      <c r="G47" s="87"/>
    </row>
    <row r="48" spans="1:7">
      <c r="A48" s="125" t="s">
        <v>342</v>
      </c>
      <c r="B48" s="125" t="s">
        <v>341</v>
      </c>
      <c r="C48" s="126">
        <v>120000</v>
      </c>
      <c r="D48" s="127">
        <v>115692.13</v>
      </c>
      <c r="E48" s="125" t="s">
        <v>268</v>
      </c>
      <c r="F48" s="125" t="s">
        <v>302</v>
      </c>
      <c r="G48" s="87"/>
    </row>
    <row r="49" spans="1:7">
      <c r="A49" s="125" t="s">
        <v>343</v>
      </c>
      <c r="B49" s="125" t="s">
        <v>344</v>
      </c>
      <c r="C49" s="126">
        <v>125000</v>
      </c>
      <c r="D49" s="127">
        <v>129581.25</v>
      </c>
      <c r="E49" s="125" t="s">
        <v>268</v>
      </c>
      <c r="F49" s="125" t="s">
        <v>302</v>
      </c>
      <c r="G49" s="87"/>
    </row>
    <row r="50" spans="1:7">
      <c r="A50" s="125" t="s">
        <v>345</v>
      </c>
      <c r="B50" s="125" t="s">
        <v>346</v>
      </c>
      <c r="C50" s="126">
        <v>100000</v>
      </c>
      <c r="D50" s="127">
        <v>96227</v>
      </c>
      <c r="E50" s="125" t="s">
        <v>268</v>
      </c>
      <c r="F50" s="125" t="s">
        <v>302</v>
      </c>
      <c r="G50" s="87"/>
    </row>
    <row r="51" spans="1:7">
      <c r="A51" s="125" t="s">
        <v>347</v>
      </c>
      <c r="B51" s="125" t="s">
        <v>348</v>
      </c>
      <c r="C51" s="126">
        <v>230000</v>
      </c>
      <c r="D51" s="127">
        <v>220523.74</v>
      </c>
      <c r="E51" s="125" t="s">
        <v>268</v>
      </c>
      <c r="F51" s="125" t="s">
        <v>302</v>
      </c>
      <c r="G51" s="87"/>
    </row>
    <row r="52" spans="1:7">
      <c r="A52" s="125" t="s">
        <v>349</v>
      </c>
      <c r="B52" s="125" t="s">
        <v>350</v>
      </c>
      <c r="C52" s="126">
        <v>90000</v>
      </c>
      <c r="D52" s="127">
        <v>84545.1</v>
      </c>
      <c r="E52" s="125" t="s">
        <v>268</v>
      </c>
      <c r="F52" s="125" t="s">
        <v>302</v>
      </c>
      <c r="G52" s="87"/>
    </row>
    <row r="53" spans="1:7">
      <c r="A53" s="125" t="s">
        <v>351</v>
      </c>
      <c r="B53" s="125" t="s">
        <v>352</v>
      </c>
      <c r="C53" s="126">
        <v>235000</v>
      </c>
      <c r="D53" s="127">
        <v>220430.59</v>
      </c>
      <c r="E53" s="125" t="s">
        <v>268</v>
      </c>
      <c r="F53" s="125" t="s">
        <v>302</v>
      </c>
      <c r="G53" s="87"/>
    </row>
    <row r="54" spans="1:7">
      <c r="A54" s="125" t="s">
        <v>353</v>
      </c>
      <c r="B54" s="125" t="s">
        <v>354</v>
      </c>
      <c r="C54" s="126">
        <v>175000</v>
      </c>
      <c r="D54" s="127">
        <v>163124.5</v>
      </c>
      <c r="E54" s="125" t="s">
        <v>268</v>
      </c>
      <c r="F54" s="125" t="s">
        <v>302</v>
      </c>
      <c r="G54" s="87"/>
    </row>
    <row r="55" spans="1:7">
      <c r="A55" s="125" t="s">
        <v>355</v>
      </c>
      <c r="B55" s="125" t="s">
        <v>356</v>
      </c>
      <c r="C55" s="126">
        <v>115000</v>
      </c>
      <c r="D55" s="127">
        <v>99458.34</v>
      </c>
      <c r="E55" s="125" t="s">
        <v>268</v>
      </c>
      <c r="F55" s="125" t="s">
        <v>302</v>
      </c>
      <c r="G55" s="87"/>
    </row>
    <row r="56" spans="1:7">
      <c r="A56" s="125" t="s">
        <v>357</v>
      </c>
      <c r="B56" s="125" t="s">
        <v>358</v>
      </c>
      <c r="C56" s="126">
        <v>100000</v>
      </c>
      <c r="D56" s="127">
        <v>85434.28</v>
      </c>
      <c r="E56" s="125" t="s">
        <v>268</v>
      </c>
      <c r="F56" s="125" t="s">
        <v>302</v>
      </c>
      <c r="G56" s="87"/>
    </row>
    <row r="57" spans="1:7">
      <c r="A57" s="125" t="s">
        <v>359</v>
      </c>
      <c r="B57" s="125" t="s">
        <v>360</v>
      </c>
      <c r="C57" s="126">
        <v>100000</v>
      </c>
      <c r="D57" s="127">
        <v>80873.5</v>
      </c>
      <c r="E57" s="125" t="s">
        <v>268</v>
      </c>
      <c r="F57" s="125" t="s">
        <v>302</v>
      </c>
      <c r="G57" s="87"/>
    </row>
    <row r="58" spans="1:7">
      <c r="A58" s="125" t="s">
        <v>361</v>
      </c>
      <c r="B58" s="125" t="s">
        <v>362</v>
      </c>
      <c r="C58" s="126">
        <v>75000</v>
      </c>
      <c r="D58" s="127">
        <v>73149.210000000006</v>
      </c>
      <c r="E58" s="125" t="s">
        <v>268</v>
      </c>
      <c r="F58" s="125" t="s">
        <v>302</v>
      </c>
      <c r="G58" s="87"/>
    </row>
    <row r="59" spans="1:7">
      <c r="A59" s="125" t="s">
        <v>363</v>
      </c>
      <c r="B59" s="125" t="s">
        <v>364</v>
      </c>
      <c r="C59" s="126">
        <v>150000</v>
      </c>
      <c r="D59" s="127">
        <v>135104.5</v>
      </c>
      <c r="E59" s="125" t="s">
        <v>268</v>
      </c>
      <c r="F59" s="125" t="s">
        <v>302</v>
      </c>
      <c r="G59" s="87"/>
    </row>
    <row r="60" spans="1:7">
      <c r="A60" s="125" t="s">
        <v>365</v>
      </c>
      <c r="B60" s="125" t="s">
        <v>366</v>
      </c>
      <c r="C60" s="126">
        <v>155000</v>
      </c>
      <c r="D60" s="127">
        <v>158747.9</v>
      </c>
      <c r="E60" s="125" t="s">
        <v>268</v>
      </c>
      <c r="F60" s="125" t="s">
        <v>302</v>
      </c>
      <c r="G60" s="87"/>
    </row>
    <row r="61" spans="1:7">
      <c r="A61" s="125" t="s">
        <v>367</v>
      </c>
      <c r="B61" s="125" t="s">
        <v>368</v>
      </c>
      <c r="C61" s="126">
        <v>175000</v>
      </c>
      <c r="D61" s="127">
        <v>162541.75</v>
      </c>
      <c r="E61" s="125" t="s">
        <v>268</v>
      </c>
      <c r="F61" s="125" t="s">
        <v>302</v>
      </c>
      <c r="G61" s="87"/>
    </row>
    <row r="62" spans="1:7">
      <c r="A62" s="125" t="s">
        <v>369</v>
      </c>
      <c r="B62" s="125" t="s">
        <v>370</v>
      </c>
      <c r="C62" s="126">
        <v>105000</v>
      </c>
      <c r="D62" s="127">
        <v>105400.31</v>
      </c>
      <c r="E62" s="125" t="s">
        <v>268</v>
      </c>
      <c r="F62" s="125" t="s">
        <v>302</v>
      </c>
      <c r="G62" s="87"/>
    </row>
    <row r="63" spans="1:7">
      <c r="A63" s="125" t="s">
        <v>371</v>
      </c>
      <c r="B63" s="125" t="s">
        <v>372</v>
      </c>
      <c r="C63" s="126">
        <v>110000</v>
      </c>
      <c r="D63" s="127">
        <v>102382.44</v>
      </c>
      <c r="E63" s="125" t="s">
        <v>268</v>
      </c>
      <c r="F63" s="125" t="s">
        <v>302</v>
      </c>
      <c r="G63" s="87"/>
    </row>
    <row r="64" spans="1:7">
      <c r="A64" s="125" t="s">
        <v>373</v>
      </c>
      <c r="B64" s="125" t="s">
        <v>374</v>
      </c>
      <c r="C64" s="126">
        <v>255000</v>
      </c>
      <c r="D64" s="127">
        <v>200250.65</v>
      </c>
      <c r="E64" s="125" t="s">
        <v>268</v>
      </c>
      <c r="F64" s="125" t="s">
        <v>302</v>
      </c>
      <c r="G64" s="87"/>
    </row>
    <row r="65" spans="1:7">
      <c r="A65" s="125" t="s">
        <v>375</v>
      </c>
      <c r="B65" s="125" t="s">
        <v>376</v>
      </c>
      <c r="C65" s="126">
        <v>4510000</v>
      </c>
      <c r="D65" s="127">
        <v>3835875.27</v>
      </c>
      <c r="E65" s="125" t="s">
        <v>268</v>
      </c>
      <c r="F65" s="125" t="s">
        <v>302</v>
      </c>
      <c r="G65" s="87"/>
    </row>
    <row r="66" spans="1:7">
      <c r="A66" s="125" t="s">
        <v>377</v>
      </c>
      <c r="B66" s="125" t="s">
        <v>376</v>
      </c>
      <c r="C66" s="126">
        <v>6465000</v>
      </c>
      <c r="D66" s="127">
        <v>5813651.25</v>
      </c>
      <c r="E66" s="125" t="s">
        <v>268</v>
      </c>
      <c r="F66" s="125" t="s">
        <v>302</v>
      </c>
      <c r="G66" s="87"/>
    </row>
    <row r="67" spans="1:7">
      <c r="A67" s="125" t="s">
        <v>378</v>
      </c>
      <c r="B67" s="125" t="s">
        <v>379</v>
      </c>
      <c r="C67" s="126">
        <v>145000</v>
      </c>
      <c r="D67" s="127">
        <v>116594.02</v>
      </c>
      <c r="E67" s="125" t="s">
        <v>268</v>
      </c>
      <c r="F67" s="125" t="s">
        <v>302</v>
      </c>
      <c r="G67" s="87"/>
    </row>
    <row r="68" spans="1:7">
      <c r="A68" s="125" t="s">
        <v>380</v>
      </c>
      <c r="B68" s="125" t="s">
        <v>381</v>
      </c>
      <c r="C68" s="126">
        <v>285000</v>
      </c>
      <c r="D68" s="127">
        <v>278530.82</v>
      </c>
      <c r="E68" s="125" t="s">
        <v>268</v>
      </c>
      <c r="F68" s="125" t="s">
        <v>302</v>
      </c>
      <c r="G68" s="87"/>
    </row>
    <row r="69" spans="1:7">
      <c r="A69" s="125" t="s">
        <v>382</v>
      </c>
      <c r="B69" s="125" t="s">
        <v>383</v>
      </c>
      <c r="C69" s="126">
        <v>150000</v>
      </c>
      <c r="D69" s="127">
        <v>128080.79</v>
      </c>
      <c r="E69" s="125" t="s">
        <v>268</v>
      </c>
      <c r="F69" s="125" t="s">
        <v>302</v>
      </c>
      <c r="G69" s="87"/>
    </row>
    <row r="70" spans="1:7">
      <c r="A70" s="125" t="s">
        <v>384</v>
      </c>
      <c r="B70" s="125" t="s">
        <v>385</v>
      </c>
      <c r="C70" s="126">
        <v>125000</v>
      </c>
      <c r="D70" s="127">
        <v>111645.87</v>
      </c>
      <c r="E70" s="125" t="s">
        <v>268</v>
      </c>
      <c r="F70" s="125" t="s">
        <v>302</v>
      </c>
      <c r="G70" s="87"/>
    </row>
    <row r="71" spans="1:7">
      <c r="A71" s="125" t="s">
        <v>386</v>
      </c>
      <c r="B71" s="125" t="s">
        <v>387</v>
      </c>
      <c r="C71" s="126">
        <v>130000</v>
      </c>
      <c r="D71" s="127">
        <v>120167.38</v>
      </c>
      <c r="E71" s="125" t="s">
        <v>268</v>
      </c>
      <c r="F71" s="125" t="s">
        <v>302</v>
      </c>
      <c r="G71" s="87"/>
    </row>
    <row r="72" spans="1:7">
      <c r="A72" s="125" t="s">
        <v>388</v>
      </c>
      <c r="B72" s="125" t="s">
        <v>389</v>
      </c>
      <c r="C72" s="126">
        <v>100000</v>
      </c>
      <c r="D72" s="127">
        <v>95031.11</v>
      </c>
      <c r="E72" s="125" t="s">
        <v>268</v>
      </c>
      <c r="F72" s="125" t="s">
        <v>302</v>
      </c>
      <c r="G72" s="87"/>
    </row>
    <row r="73" spans="1:7">
      <c r="A73" s="125" t="s">
        <v>390</v>
      </c>
      <c r="B73" s="125" t="s">
        <v>391</v>
      </c>
      <c r="C73" s="126">
        <v>100000</v>
      </c>
      <c r="D73" s="127">
        <v>87102.78</v>
      </c>
      <c r="E73" s="125" t="s">
        <v>268</v>
      </c>
      <c r="F73" s="125" t="s">
        <v>302</v>
      </c>
      <c r="G73" s="87"/>
    </row>
    <row r="74" spans="1:7">
      <c r="A74" s="125" t="s">
        <v>392</v>
      </c>
      <c r="B74" s="125" t="s">
        <v>391</v>
      </c>
      <c r="C74" s="126">
        <v>25000</v>
      </c>
      <c r="D74" s="127">
        <v>25693.75</v>
      </c>
      <c r="E74" s="125" t="s">
        <v>268</v>
      </c>
      <c r="F74" s="125" t="s">
        <v>302</v>
      </c>
      <c r="G74" s="87"/>
    </row>
    <row r="75" spans="1:7">
      <c r="A75" s="125" t="s">
        <v>393</v>
      </c>
      <c r="B75" s="125" t="s">
        <v>394</v>
      </c>
      <c r="C75" s="126">
        <v>100000</v>
      </c>
      <c r="D75" s="127">
        <v>98776.17</v>
      </c>
      <c r="E75" s="125" t="s">
        <v>268</v>
      </c>
      <c r="F75" s="125" t="s">
        <v>302</v>
      </c>
      <c r="G75" s="87"/>
    </row>
    <row r="76" spans="1:7">
      <c r="A76" s="125" t="s">
        <v>395</v>
      </c>
      <c r="B76" s="125" t="s">
        <v>396</v>
      </c>
      <c r="C76" s="126">
        <v>175000</v>
      </c>
      <c r="D76" s="127">
        <v>156230.67000000001</v>
      </c>
      <c r="E76" s="125" t="s">
        <v>268</v>
      </c>
      <c r="F76" s="125" t="s">
        <v>302</v>
      </c>
      <c r="G76" s="87"/>
    </row>
    <row r="77" spans="1:7">
      <c r="A77" s="125" t="s">
        <v>397</v>
      </c>
      <c r="B77" s="125" t="s">
        <v>398</v>
      </c>
      <c r="C77" s="126">
        <v>200000</v>
      </c>
      <c r="D77" s="127">
        <v>197868.33</v>
      </c>
      <c r="E77" s="125" t="s">
        <v>268</v>
      </c>
      <c r="F77" s="125" t="s">
        <v>302</v>
      </c>
      <c r="G77" s="87"/>
    </row>
    <row r="78" spans="1:7">
      <c r="A78" s="125" t="s">
        <v>399</v>
      </c>
      <c r="B78" s="125" t="s">
        <v>400</v>
      </c>
      <c r="C78" s="126">
        <v>75000</v>
      </c>
      <c r="D78" s="127">
        <v>70715.75</v>
      </c>
      <c r="E78" s="125" t="s">
        <v>268</v>
      </c>
      <c r="F78" s="125" t="s">
        <v>302</v>
      </c>
      <c r="G78" s="87"/>
    </row>
    <row r="79" spans="1:7">
      <c r="A79" s="125" t="s">
        <v>401</v>
      </c>
      <c r="B79" s="125" t="s">
        <v>402</v>
      </c>
      <c r="C79" s="126">
        <v>50000</v>
      </c>
      <c r="D79" s="127">
        <v>47869.75</v>
      </c>
      <c r="E79" s="125" t="s">
        <v>268</v>
      </c>
      <c r="F79" s="125" t="s">
        <v>302</v>
      </c>
      <c r="G79" s="87"/>
    </row>
    <row r="80" spans="1:7">
      <c r="A80" s="125" t="s">
        <v>403</v>
      </c>
      <c r="B80" s="125" t="s">
        <v>404</v>
      </c>
      <c r="C80" s="126">
        <v>150000</v>
      </c>
      <c r="D80" s="127">
        <v>152606.25</v>
      </c>
      <c r="E80" s="125" t="s">
        <v>268</v>
      </c>
      <c r="F80" s="125" t="s">
        <v>302</v>
      </c>
      <c r="G80" s="87"/>
    </row>
    <row r="81" spans="1:7">
      <c r="A81" s="125" t="s">
        <v>405</v>
      </c>
      <c r="B81" s="125" t="s">
        <v>404</v>
      </c>
      <c r="C81" s="126">
        <v>130000</v>
      </c>
      <c r="D81" s="127">
        <v>127813.62</v>
      </c>
      <c r="E81" s="125" t="s">
        <v>268</v>
      </c>
      <c r="F81" s="125" t="s">
        <v>302</v>
      </c>
      <c r="G81" s="87"/>
    </row>
    <row r="82" spans="1:7">
      <c r="A82" s="125" t="s">
        <v>406</v>
      </c>
      <c r="B82" s="125" t="s">
        <v>407</v>
      </c>
      <c r="C82" s="126">
        <v>12307875.662</v>
      </c>
      <c r="D82" s="127">
        <v>9841213.2799999993</v>
      </c>
      <c r="E82" s="125" t="s">
        <v>268</v>
      </c>
      <c r="F82" s="125" t="s">
        <v>302</v>
      </c>
      <c r="G82" s="87"/>
    </row>
    <row r="83" spans="1:7">
      <c r="A83" s="125" t="s">
        <v>408</v>
      </c>
      <c r="B83" s="125" t="s">
        <v>409</v>
      </c>
      <c r="C83" s="126">
        <v>11144379.130000001</v>
      </c>
      <c r="D83" s="127">
        <v>9642191.1199999992</v>
      </c>
      <c r="E83" s="125" t="s">
        <v>268</v>
      </c>
      <c r="F83" s="125" t="s">
        <v>302</v>
      </c>
      <c r="G83" s="87"/>
    </row>
    <row r="84" spans="1:7">
      <c r="A84" s="125" t="s">
        <v>410</v>
      </c>
      <c r="B84" s="125" t="s">
        <v>411</v>
      </c>
      <c r="C84" s="126">
        <v>10416517.898</v>
      </c>
      <c r="D84" s="127">
        <v>8313665.9900000002</v>
      </c>
      <c r="E84" s="125" t="s">
        <v>268</v>
      </c>
      <c r="F84" s="125" t="s">
        <v>302</v>
      </c>
      <c r="G84" s="87"/>
    </row>
    <row r="85" spans="1:7">
      <c r="A85" s="125" t="s">
        <v>412</v>
      </c>
      <c r="B85" s="125" t="s">
        <v>413</v>
      </c>
      <c r="C85" s="126">
        <v>10243563.012</v>
      </c>
      <c r="D85" s="127">
        <v>9168842.5299999993</v>
      </c>
      <c r="E85" s="125" t="s">
        <v>268</v>
      </c>
      <c r="F85" s="125" t="s">
        <v>302</v>
      </c>
      <c r="G85" s="87"/>
    </row>
    <row r="86" spans="1:7">
      <c r="A86" s="125" t="s">
        <v>414</v>
      </c>
      <c r="B86" s="125" t="s">
        <v>415</v>
      </c>
      <c r="C86" s="126">
        <v>10888204.551999999</v>
      </c>
      <c r="D86" s="127">
        <v>9413360.9499999993</v>
      </c>
      <c r="E86" s="125" t="s">
        <v>268</v>
      </c>
      <c r="F86" s="125" t="s">
        <v>302</v>
      </c>
      <c r="G86" s="87"/>
    </row>
    <row r="87" spans="1:7">
      <c r="A87" s="125" t="s">
        <v>416</v>
      </c>
      <c r="B87" s="125" t="s">
        <v>417</v>
      </c>
      <c r="C87" s="126">
        <v>10114791.458000001</v>
      </c>
      <c r="D87" s="127">
        <v>9053480.0999999996</v>
      </c>
      <c r="E87" s="125" t="s">
        <v>268</v>
      </c>
      <c r="F87" s="125" t="s">
        <v>302</v>
      </c>
      <c r="G87" s="87"/>
    </row>
    <row r="88" spans="1:7">
      <c r="A88" s="125" t="s">
        <v>418</v>
      </c>
      <c r="B88" s="125" t="s">
        <v>419</v>
      </c>
      <c r="C88" s="126">
        <v>1029406.174</v>
      </c>
      <c r="D88" s="127">
        <v>1004398.46</v>
      </c>
      <c r="E88" s="125" t="s">
        <v>268</v>
      </c>
      <c r="F88" s="125" t="s">
        <v>302</v>
      </c>
      <c r="G88" s="87"/>
    </row>
    <row r="89" spans="1:7">
      <c r="A89" s="125" t="s">
        <v>420</v>
      </c>
      <c r="B89" s="125" t="s">
        <v>421</v>
      </c>
      <c r="C89" s="126">
        <v>3021978.5240000002</v>
      </c>
      <c r="D89" s="127">
        <v>2784521.52</v>
      </c>
      <c r="E89" s="125" t="s">
        <v>268</v>
      </c>
      <c r="F89" s="125" t="s">
        <v>302</v>
      </c>
      <c r="G89" s="87"/>
    </row>
    <row r="90" spans="1:7">
      <c r="A90" s="125" t="s">
        <v>422</v>
      </c>
      <c r="B90" s="125" t="s">
        <v>423</v>
      </c>
      <c r="C90" s="126">
        <v>12681794.986</v>
      </c>
      <c r="D90" s="127">
        <v>10122904.67</v>
      </c>
      <c r="E90" s="125" t="s">
        <v>268</v>
      </c>
      <c r="F90" s="125" t="s">
        <v>302</v>
      </c>
      <c r="G90" s="87"/>
    </row>
    <row r="91" spans="1:7">
      <c r="A91" s="125" t="s">
        <v>424</v>
      </c>
      <c r="B91" s="125" t="s">
        <v>425</v>
      </c>
      <c r="C91" s="126">
        <v>1491306.3570000001</v>
      </c>
      <c r="D91" s="127">
        <v>1362029.98</v>
      </c>
      <c r="E91" s="125" t="s">
        <v>268</v>
      </c>
      <c r="F91" s="125" t="s">
        <v>302</v>
      </c>
      <c r="G91" s="87"/>
    </row>
    <row r="92" spans="1:7">
      <c r="A92" s="125" t="s">
        <v>426</v>
      </c>
      <c r="B92" s="125" t="s">
        <v>427</v>
      </c>
      <c r="C92" s="126">
        <v>230000</v>
      </c>
      <c r="D92" s="127">
        <v>229310.61</v>
      </c>
      <c r="E92" s="125" t="s">
        <v>268</v>
      </c>
      <c r="F92" s="125" t="s">
        <v>302</v>
      </c>
      <c r="G92" s="87"/>
    </row>
    <row r="93" spans="1:7">
      <c r="A93" s="125" t="s">
        <v>428</v>
      </c>
      <c r="B93" s="125" t="s">
        <v>429</v>
      </c>
      <c r="C93" s="126">
        <v>2305142.2620000001</v>
      </c>
      <c r="D93" s="127">
        <v>2002984.22</v>
      </c>
      <c r="E93" s="125" t="s">
        <v>268</v>
      </c>
      <c r="F93" s="125" t="s">
        <v>302</v>
      </c>
      <c r="G93" s="87"/>
    </row>
    <row r="94" spans="1:7">
      <c r="A94" s="125" t="s">
        <v>430</v>
      </c>
      <c r="B94" s="125" t="s">
        <v>431</v>
      </c>
      <c r="C94" s="126">
        <v>11297755.907</v>
      </c>
      <c r="D94" s="127">
        <v>9059934.0700000003</v>
      </c>
      <c r="E94" s="125" t="s">
        <v>268</v>
      </c>
      <c r="F94" s="125" t="s">
        <v>302</v>
      </c>
      <c r="G94" s="87"/>
    </row>
    <row r="95" spans="1:7">
      <c r="A95" s="125" t="s">
        <v>432</v>
      </c>
      <c r="B95" s="125" t="s">
        <v>433</v>
      </c>
      <c r="C95" s="126">
        <v>11417927.039999999</v>
      </c>
      <c r="D95" s="127">
        <v>9109031.9000000004</v>
      </c>
      <c r="E95" s="125" t="s">
        <v>268</v>
      </c>
      <c r="F95" s="125" t="s">
        <v>302</v>
      </c>
      <c r="G95" s="87"/>
    </row>
    <row r="96" spans="1:7">
      <c r="A96" s="125" t="s">
        <v>434</v>
      </c>
      <c r="B96" s="125" t="s">
        <v>435</v>
      </c>
      <c r="C96" s="126">
        <v>9581489.2589999996</v>
      </c>
      <c r="D96" s="127">
        <v>7960780.3499999996</v>
      </c>
      <c r="E96" s="125" t="s">
        <v>268</v>
      </c>
      <c r="F96" s="125" t="s">
        <v>302</v>
      </c>
      <c r="G96" s="87"/>
    </row>
    <row r="97" spans="1:7">
      <c r="A97" s="125" t="s">
        <v>436</v>
      </c>
      <c r="B97" s="125" t="s">
        <v>437</v>
      </c>
      <c r="C97" s="126">
        <v>2560737.88</v>
      </c>
      <c r="D97" s="127">
        <v>2325440.21</v>
      </c>
      <c r="E97" s="125" t="s">
        <v>268</v>
      </c>
      <c r="F97" s="125" t="s">
        <v>302</v>
      </c>
      <c r="G97" s="87"/>
    </row>
    <row r="98" spans="1:7">
      <c r="A98" s="125" t="s">
        <v>438</v>
      </c>
      <c r="B98" s="125" t="s">
        <v>439</v>
      </c>
      <c r="C98" s="126">
        <v>4669520.2170000002</v>
      </c>
      <c r="D98" s="127">
        <v>4165538.9</v>
      </c>
      <c r="E98" s="125" t="s">
        <v>268</v>
      </c>
      <c r="F98" s="125" t="s">
        <v>302</v>
      </c>
      <c r="G98" s="87"/>
    </row>
    <row r="99" spans="1:7">
      <c r="A99" s="125" t="s">
        <v>440</v>
      </c>
      <c r="B99" s="125" t="s">
        <v>441</v>
      </c>
      <c r="C99" s="126">
        <v>4616294.2010000004</v>
      </c>
      <c r="D99" s="127">
        <v>4015021.89</v>
      </c>
      <c r="E99" s="125" t="s">
        <v>268</v>
      </c>
      <c r="F99" s="125" t="s">
        <v>302</v>
      </c>
      <c r="G99" s="87"/>
    </row>
    <row r="100" spans="1:7">
      <c r="A100" s="125" t="s">
        <v>442</v>
      </c>
      <c r="B100" s="125" t="s">
        <v>443</v>
      </c>
      <c r="C100" s="126">
        <v>4330110.273</v>
      </c>
      <c r="D100" s="127">
        <v>3766113.41</v>
      </c>
      <c r="E100" s="125" t="s">
        <v>268</v>
      </c>
      <c r="F100" s="125" t="s">
        <v>302</v>
      </c>
      <c r="G100" s="87"/>
    </row>
    <row r="101" spans="1:7">
      <c r="A101" s="125" t="s">
        <v>444</v>
      </c>
      <c r="B101" s="125" t="s">
        <v>445</v>
      </c>
      <c r="C101" s="126">
        <v>15026284.988</v>
      </c>
      <c r="D101" s="127">
        <v>12484889.41</v>
      </c>
      <c r="E101" s="125" t="s">
        <v>268</v>
      </c>
      <c r="F101" s="125" t="s">
        <v>302</v>
      </c>
      <c r="G101" s="87"/>
    </row>
    <row r="102" spans="1:7">
      <c r="A102" s="125" t="s">
        <v>446</v>
      </c>
      <c r="B102" s="125" t="s">
        <v>447</v>
      </c>
      <c r="C102" s="126">
        <v>2724754.0720000002</v>
      </c>
      <c r="D102" s="127">
        <v>2507218.79</v>
      </c>
      <c r="E102" s="125" t="s">
        <v>268</v>
      </c>
      <c r="F102" s="125" t="s">
        <v>302</v>
      </c>
      <c r="G102" s="87"/>
    </row>
    <row r="103" spans="1:7">
      <c r="A103" s="125" t="s">
        <v>448</v>
      </c>
      <c r="B103" s="125" t="s">
        <v>449</v>
      </c>
      <c r="C103" s="126">
        <v>11536911.892999999</v>
      </c>
      <c r="D103" s="127">
        <v>9207878.5700000003</v>
      </c>
      <c r="E103" s="125" t="s">
        <v>268</v>
      </c>
      <c r="F103" s="125" t="s">
        <v>302</v>
      </c>
      <c r="G103" s="87"/>
    </row>
    <row r="104" spans="1:7">
      <c r="A104" s="125" t="s">
        <v>450</v>
      </c>
      <c r="B104" s="125" t="s">
        <v>451</v>
      </c>
      <c r="C104" s="126">
        <v>10541548.675000001</v>
      </c>
      <c r="D104" s="127">
        <v>9437567.4299999997</v>
      </c>
      <c r="E104" s="125" t="s">
        <v>268</v>
      </c>
      <c r="F104" s="125" t="s">
        <v>302</v>
      </c>
      <c r="G104" s="87"/>
    </row>
    <row r="105" spans="1:7">
      <c r="A105" s="125" t="s">
        <v>452</v>
      </c>
      <c r="B105" s="125" t="s">
        <v>453</v>
      </c>
      <c r="C105" s="126">
        <v>10173798.368000001</v>
      </c>
      <c r="D105" s="127">
        <v>9107313</v>
      </c>
      <c r="E105" s="125" t="s">
        <v>268</v>
      </c>
      <c r="F105" s="125" t="s">
        <v>302</v>
      </c>
      <c r="G105" s="87"/>
    </row>
    <row r="106" spans="1:7">
      <c r="A106" s="125" t="s">
        <v>454</v>
      </c>
      <c r="B106" s="125" t="s">
        <v>455</v>
      </c>
      <c r="C106" s="126">
        <v>175000</v>
      </c>
      <c r="D106" s="127">
        <v>162514.63</v>
      </c>
      <c r="E106" s="125" t="s">
        <v>268</v>
      </c>
      <c r="F106" s="125" t="s">
        <v>302</v>
      </c>
      <c r="G106" s="87"/>
    </row>
    <row r="107" spans="1:7">
      <c r="A107" s="125" t="s">
        <v>456</v>
      </c>
      <c r="B107" s="125" t="s">
        <v>457</v>
      </c>
      <c r="C107" s="126">
        <v>220000</v>
      </c>
      <c r="D107" s="127">
        <v>212001.53</v>
      </c>
      <c r="E107" s="125" t="s">
        <v>268</v>
      </c>
      <c r="F107" s="125" t="s">
        <v>302</v>
      </c>
      <c r="G107" s="87"/>
    </row>
    <row r="108" spans="1:7">
      <c r="A108" s="125" t="s">
        <v>458</v>
      </c>
      <c r="B108" s="125" t="s">
        <v>459</v>
      </c>
      <c r="C108" s="126">
        <v>200000</v>
      </c>
      <c r="D108" s="127">
        <v>148821.32999999999</v>
      </c>
      <c r="E108" s="125" t="s">
        <v>268</v>
      </c>
      <c r="F108" s="125" t="s">
        <v>302</v>
      </c>
      <c r="G108" s="87"/>
    </row>
    <row r="109" spans="1:7">
      <c r="A109" s="125" t="s">
        <v>460</v>
      </c>
      <c r="B109" s="125" t="s">
        <v>459</v>
      </c>
      <c r="C109" s="126">
        <v>40000</v>
      </c>
      <c r="D109" s="127">
        <v>37836.129999999997</v>
      </c>
      <c r="E109" s="125" t="s">
        <v>268</v>
      </c>
      <c r="F109" s="125" t="s">
        <v>302</v>
      </c>
      <c r="G109" s="87"/>
    </row>
    <row r="110" spans="1:7">
      <c r="A110" s="125" t="s">
        <v>461</v>
      </c>
      <c r="B110" s="125" t="s">
        <v>462</v>
      </c>
      <c r="C110" s="126">
        <v>100000</v>
      </c>
      <c r="D110" s="127">
        <v>96084.67</v>
      </c>
      <c r="E110" s="125" t="s">
        <v>268</v>
      </c>
      <c r="F110" s="125" t="s">
        <v>302</v>
      </c>
      <c r="G110" s="87"/>
    </row>
    <row r="111" spans="1:7">
      <c r="A111" s="125" t="s">
        <v>463</v>
      </c>
      <c r="B111" s="125" t="s">
        <v>464</v>
      </c>
      <c r="C111" s="126">
        <v>120000</v>
      </c>
      <c r="D111" s="127">
        <v>118061.7</v>
      </c>
      <c r="E111" s="125" t="s">
        <v>268</v>
      </c>
      <c r="F111" s="125" t="s">
        <v>302</v>
      </c>
      <c r="G111" s="87"/>
    </row>
    <row r="112" spans="1:7">
      <c r="A112" s="125" t="s">
        <v>465</v>
      </c>
      <c r="B112" s="125" t="s">
        <v>466</v>
      </c>
      <c r="C112" s="126">
        <v>150000</v>
      </c>
      <c r="D112" s="127">
        <v>134544.81</v>
      </c>
      <c r="E112" s="125" t="s">
        <v>268</v>
      </c>
      <c r="F112" s="125" t="s">
        <v>302</v>
      </c>
      <c r="G112" s="87"/>
    </row>
    <row r="113" spans="1:7">
      <c r="A113" s="125" t="s">
        <v>467</v>
      </c>
      <c r="B113" s="125" t="s">
        <v>468</v>
      </c>
      <c r="C113" s="126">
        <v>110000</v>
      </c>
      <c r="D113" s="127">
        <v>98864.43</v>
      </c>
      <c r="E113" s="125" t="s">
        <v>268</v>
      </c>
      <c r="F113" s="125" t="s">
        <v>302</v>
      </c>
      <c r="G113" s="87"/>
    </row>
    <row r="114" spans="1:7">
      <c r="A114" s="125" t="s">
        <v>469</v>
      </c>
      <c r="B114" s="125" t="s">
        <v>470</v>
      </c>
      <c r="C114" s="126">
        <v>135000</v>
      </c>
      <c r="D114" s="127">
        <v>126105</v>
      </c>
      <c r="E114" s="125" t="s">
        <v>268</v>
      </c>
      <c r="F114" s="125" t="s">
        <v>302</v>
      </c>
      <c r="G114" s="87"/>
    </row>
    <row r="115" spans="1:7">
      <c r="A115" s="125" t="s">
        <v>471</v>
      </c>
      <c r="B115" s="125" t="s">
        <v>472</v>
      </c>
      <c r="C115" s="126">
        <v>75000</v>
      </c>
      <c r="D115" s="127">
        <v>64309.25</v>
      </c>
      <c r="E115" s="125" t="s">
        <v>268</v>
      </c>
      <c r="F115" s="125" t="s">
        <v>302</v>
      </c>
      <c r="G115" s="87"/>
    </row>
    <row r="116" spans="1:7">
      <c r="A116" s="125" t="s">
        <v>473</v>
      </c>
      <c r="B116" s="125" t="s">
        <v>474</v>
      </c>
      <c r="C116" s="126">
        <v>225000</v>
      </c>
      <c r="D116" s="127">
        <v>182130.38</v>
      </c>
      <c r="E116" s="125" t="s">
        <v>268</v>
      </c>
      <c r="F116" s="125" t="s">
        <v>302</v>
      </c>
      <c r="G116" s="87"/>
    </row>
    <row r="117" spans="1:7">
      <c r="A117" s="125" t="s">
        <v>475</v>
      </c>
      <c r="B117" s="125" t="s">
        <v>476</v>
      </c>
      <c r="C117" s="126">
        <v>6915000</v>
      </c>
      <c r="D117" s="127">
        <v>6346740.6699999999</v>
      </c>
      <c r="E117" s="125" t="s">
        <v>268</v>
      </c>
      <c r="F117" s="125" t="s">
        <v>302</v>
      </c>
      <c r="G117" s="87"/>
    </row>
    <row r="118" spans="1:7">
      <c r="A118" s="125" t="s">
        <v>477</v>
      </c>
      <c r="B118" s="125" t="s">
        <v>478</v>
      </c>
      <c r="C118" s="126">
        <v>170000</v>
      </c>
      <c r="D118" s="127">
        <v>142903.51</v>
      </c>
      <c r="E118" s="125" t="s">
        <v>268</v>
      </c>
      <c r="F118" s="125" t="s">
        <v>302</v>
      </c>
      <c r="G118" s="87"/>
    </row>
    <row r="119" spans="1:7">
      <c r="A119" s="125" t="s">
        <v>479</v>
      </c>
      <c r="B119" s="125" t="s">
        <v>480</v>
      </c>
      <c r="C119" s="126">
        <v>425000</v>
      </c>
      <c r="D119" s="127">
        <v>414662.94</v>
      </c>
      <c r="E119" s="125" t="s">
        <v>268</v>
      </c>
      <c r="F119" s="125" t="s">
        <v>302</v>
      </c>
      <c r="G119" s="87"/>
    </row>
    <row r="120" spans="1:7">
      <c r="A120" s="125" t="s">
        <v>481</v>
      </c>
      <c r="B120" s="125" t="s">
        <v>482</v>
      </c>
      <c r="C120" s="126">
        <v>550000</v>
      </c>
      <c r="D120" s="127">
        <v>492325.17</v>
      </c>
      <c r="E120" s="125" t="s">
        <v>268</v>
      </c>
      <c r="F120" s="125" t="s">
        <v>302</v>
      </c>
      <c r="G120" s="87"/>
    </row>
    <row r="121" spans="1:7">
      <c r="A121" s="125" t="s">
        <v>483</v>
      </c>
      <c r="B121" s="125" t="s">
        <v>484</v>
      </c>
      <c r="C121" s="126">
        <v>100000</v>
      </c>
      <c r="D121" s="127">
        <v>95479.86</v>
      </c>
      <c r="E121" s="125" t="s">
        <v>268</v>
      </c>
      <c r="F121" s="125" t="s">
        <v>302</v>
      </c>
      <c r="G121" s="87"/>
    </row>
    <row r="122" spans="1:7">
      <c r="A122" s="125" t="s">
        <v>485</v>
      </c>
      <c r="B122" s="125" t="s">
        <v>486</v>
      </c>
      <c r="C122" s="126">
        <v>130000</v>
      </c>
      <c r="D122" s="127">
        <v>113166.63</v>
      </c>
      <c r="E122" s="125" t="s">
        <v>268</v>
      </c>
      <c r="F122" s="125" t="s">
        <v>302</v>
      </c>
      <c r="G122" s="87"/>
    </row>
    <row r="123" spans="1:7">
      <c r="A123" s="125" t="s">
        <v>487</v>
      </c>
      <c r="B123" s="125" t="s">
        <v>488</v>
      </c>
      <c r="C123" s="126">
        <v>50000</v>
      </c>
      <c r="D123" s="127">
        <v>41553.760000000002</v>
      </c>
      <c r="E123" s="125" t="s">
        <v>268</v>
      </c>
      <c r="F123" s="125" t="s">
        <v>302</v>
      </c>
      <c r="G123" s="87"/>
    </row>
    <row r="124" spans="1:7">
      <c r="A124" s="125" t="s">
        <v>489</v>
      </c>
      <c r="B124" s="125" t="s">
        <v>490</v>
      </c>
      <c r="C124" s="126">
        <v>60000</v>
      </c>
      <c r="D124" s="127">
        <v>59772.4</v>
      </c>
      <c r="E124" s="125" t="s">
        <v>268</v>
      </c>
      <c r="F124" s="125" t="s">
        <v>302</v>
      </c>
      <c r="G124" s="87"/>
    </row>
    <row r="125" spans="1:7">
      <c r="A125" s="125" t="s">
        <v>491</v>
      </c>
      <c r="B125" s="125" t="s">
        <v>492</v>
      </c>
      <c r="C125" s="126">
        <v>250000</v>
      </c>
      <c r="D125" s="127">
        <v>228939.17</v>
      </c>
      <c r="E125" s="125" t="s">
        <v>268</v>
      </c>
      <c r="F125" s="125" t="s">
        <v>302</v>
      </c>
      <c r="G125" s="87"/>
    </row>
    <row r="126" spans="1:7">
      <c r="A126" s="125" t="s">
        <v>493</v>
      </c>
      <c r="B126" s="125" t="s">
        <v>492</v>
      </c>
      <c r="C126" s="126">
        <v>225000</v>
      </c>
      <c r="D126" s="127">
        <v>194248.88</v>
      </c>
      <c r="E126" s="125" t="s">
        <v>268</v>
      </c>
      <c r="F126" s="125" t="s">
        <v>302</v>
      </c>
      <c r="G126" s="87"/>
    </row>
    <row r="127" spans="1:7">
      <c r="A127" s="125" t="s">
        <v>494</v>
      </c>
      <c r="B127" s="125" t="s">
        <v>495</v>
      </c>
      <c r="C127" s="126">
        <v>85000</v>
      </c>
      <c r="D127" s="127">
        <v>72347.75</v>
      </c>
      <c r="E127" s="125" t="s">
        <v>268</v>
      </c>
      <c r="F127" s="125" t="s">
        <v>302</v>
      </c>
      <c r="G127" s="87"/>
    </row>
    <row r="128" spans="1:7">
      <c r="A128" s="125" t="s">
        <v>496</v>
      </c>
      <c r="B128" s="125" t="s">
        <v>497</v>
      </c>
      <c r="C128" s="126">
        <v>100000</v>
      </c>
      <c r="D128" s="127">
        <v>76334.19</v>
      </c>
      <c r="E128" s="125" t="s">
        <v>268</v>
      </c>
      <c r="F128" s="125" t="s">
        <v>302</v>
      </c>
      <c r="G128" s="87"/>
    </row>
    <row r="129" spans="1:7">
      <c r="A129" s="125" t="s">
        <v>498</v>
      </c>
      <c r="B129" s="125" t="s">
        <v>497</v>
      </c>
      <c r="C129" s="126">
        <v>95000</v>
      </c>
      <c r="D129" s="127">
        <v>92079.81</v>
      </c>
      <c r="E129" s="125" t="s">
        <v>268</v>
      </c>
      <c r="F129" s="125" t="s">
        <v>302</v>
      </c>
      <c r="G129" s="87"/>
    </row>
    <row r="130" spans="1:7">
      <c r="A130" s="125" t="s">
        <v>499</v>
      </c>
      <c r="B130" s="125" t="s">
        <v>500</v>
      </c>
      <c r="C130" s="126">
        <v>325000</v>
      </c>
      <c r="D130" s="127">
        <v>327149.06</v>
      </c>
      <c r="E130" s="125" t="s">
        <v>268</v>
      </c>
      <c r="F130" s="125" t="s">
        <v>302</v>
      </c>
      <c r="G130" s="87"/>
    </row>
    <row r="131" spans="1:7">
      <c r="A131" s="125" t="s">
        <v>501</v>
      </c>
      <c r="B131" s="125" t="s">
        <v>502</v>
      </c>
      <c r="C131" s="126">
        <v>45000</v>
      </c>
      <c r="D131" s="127">
        <v>40878.449999999997</v>
      </c>
      <c r="E131" s="125" t="s">
        <v>268</v>
      </c>
      <c r="F131" s="125" t="s">
        <v>302</v>
      </c>
      <c r="G131" s="87"/>
    </row>
    <row r="132" spans="1:7">
      <c r="A132" s="125" t="s">
        <v>503</v>
      </c>
      <c r="B132" s="125" t="s">
        <v>504</v>
      </c>
      <c r="C132" s="126">
        <v>100000</v>
      </c>
      <c r="D132" s="127">
        <v>91416.83</v>
      </c>
      <c r="E132" s="125" t="s">
        <v>268</v>
      </c>
      <c r="F132" s="125" t="s">
        <v>302</v>
      </c>
      <c r="G132" s="87"/>
    </row>
    <row r="133" spans="1:7">
      <c r="A133" s="125" t="s">
        <v>505</v>
      </c>
      <c r="B133" s="125" t="s">
        <v>506</v>
      </c>
      <c r="C133" s="126">
        <v>140000</v>
      </c>
      <c r="D133" s="127">
        <v>141577.01999999999</v>
      </c>
      <c r="E133" s="125" t="s">
        <v>268</v>
      </c>
      <c r="F133" s="125" t="s">
        <v>302</v>
      </c>
      <c r="G133" s="87"/>
    </row>
    <row r="134" spans="1:7">
      <c r="A134" s="125" t="s">
        <v>507</v>
      </c>
      <c r="B134" s="125" t="s">
        <v>508</v>
      </c>
      <c r="C134" s="126">
        <v>110000</v>
      </c>
      <c r="D134" s="127">
        <v>110520.3</v>
      </c>
      <c r="E134" s="125" t="s">
        <v>268</v>
      </c>
      <c r="F134" s="125" t="s">
        <v>302</v>
      </c>
      <c r="G134" s="87"/>
    </row>
    <row r="135" spans="1:7">
      <c r="A135" s="125" t="s">
        <v>509</v>
      </c>
      <c r="B135" s="125" t="s">
        <v>510</v>
      </c>
      <c r="C135" s="126">
        <v>190000</v>
      </c>
      <c r="D135" s="127">
        <v>182717.93</v>
      </c>
      <c r="E135" s="125" t="s">
        <v>268</v>
      </c>
      <c r="F135" s="125" t="s">
        <v>302</v>
      </c>
      <c r="G135" s="87"/>
    </row>
    <row r="136" spans="1:7">
      <c r="A136" s="125" t="s">
        <v>511</v>
      </c>
      <c r="B136" s="125" t="s">
        <v>512</v>
      </c>
      <c r="C136" s="126">
        <v>160000</v>
      </c>
      <c r="D136" s="127">
        <v>139918.39999999999</v>
      </c>
      <c r="E136" s="125" t="s">
        <v>268</v>
      </c>
      <c r="F136" s="125" t="s">
        <v>302</v>
      </c>
      <c r="G136" s="87"/>
    </row>
    <row r="137" spans="1:7">
      <c r="A137" s="125" t="s">
        <v>513</v>
      </c>
      <c r="B137" s="125" t="s">
        <v>514</v>
      </c>
      <c r="C137" s="126">
        <v>600000</v>
      </c>
      <c r="D137" s="127">
        <v>561212.32999999996</v>
      </c>
      <c r="E137" s="125" t="s">
        <v>268</v>
      </c>
      <c r="F137" s="125" t="s">
        <v>302</v>
      </c>
      <c r="G137" s="87"/>
    </row>
    <row r="138" spans="1:7">
      <c r="A138" s="125" t="s">
        <v>515</v>
      </c>
      <c r="B138" s="125" t="s">
        <v>516</v>
      </c>
      <c r="C138" s="126">
        <v>135000</v>
      </c>
      <c r="D138" s="127">
        <v>138813.75</v>
      </c>
      <c r="E138" s="125" t="s">
        <v>268</v>
      </c>
      <c r="F138" s="125" t="s">
        <v>302</v>
      </c>
      <c r="G138" s="87"/>
    </row>
    <row r="139" spans="1:7">
      <c r="A139" s="125" t="s">
        <v>517</v>
      </c>
      <c r="B139" s="125" t="s">
        <v>518</v>
      </c>
      <c r="C139" s="126">
        <v>125000</v>
      </c>
      <c r="D139" s="127">
        <v>102277.22</v>
      </c>
      <c r="E139" s="125" t="s">
        <v>268</v>
      </c>
      <c r="F139" s="125" t="s">
        <v>302</v>
      </c>
      <c r="G139" s="87"/>
    </row>
    <row r="140" spans="1:7">
      <c r="A140" s="125" t="s">
        <v>519</v>
      </c>
      <c r="B140" s="125" t="s">
        <v>520</v>
      </c>
      <c r="C140" s="126">
        <v>225000</v>
      </c>
      <c r="D140" s="127">
        <v>188439.38</v>
      </c>
      <c r="E140" s="125" t="s">
        <v>268</v>
      </c>
      <c r="F140" s="125" t="s">
        <v>302</v>
      </c>
      <c r="G140" s="87"/>
    </row>
    <row r="141" spans="1:7">
      <c r="A141" s="125" t="s">
        <v>521</v>
      </c>
      <c r="B141" s="125" t="s">
        <v>522</v>
      </c>
      <c r="C141" s="126">
        <v>155000</v>
      </c>
      <c r="D141" s="127">
        <v>150733.19</v>
      </c>
      <c r="E141" s="125" t="s">
        <v>268</v>
      </c>
      <c r="F141" s="125" t="s">
        <v>302</v>
      </c>
      <c r="G141" s="87"/>
    </row>
    <row r="142" spans="1:7">
      <c r="A142" s="125" t="s">
        <v>523</v>
      </c>
      <c r="B142" s="125" t="s">
        <v>524</v>
      </c>
      <c r="C142" s="126">
        <v>150000</v>
      </c>
      <c r="D142" s="127">
        <v>144687.17000000001</v>
      </c>
      <c r="E142" s="125" t="s">
        <v>268</v>
      </c>
      <c r="F142" s="125" t="s">
        <v>302</v>
      </c>
      <c r="G142" s="87"/>
    </row>
    <row r="143" spans="1:7">
      <c r="A143" s="125" t="s">
        <v>525</v>
      </c>
      <c r="B143" s="125" t="s">
        <v>526</v>
      </c>
      <c r="C143" s="126">
        <v>200000</v>
      </c>
      <c r="D143" s="127">
        <v>188813.78</v>
      </c>
      <c r="E143" s="125" t="s">
        <v>268</v>
      </c>
      <c r="F143" s="125" t="s">
        <v>302</v>
      </c>
      <c r="G143" s="87"/>
    </row>
    <row r="144" spans="1:7">
      <c r="A144" s="125" t="s">
        <v>527</v>
      </c>
      <c r="B144" s="125" t="s">
        <v>528</v>
      </c>
      <c r="C144" s="126">
        <v>150000</v>
      </c>
      <c r="D144" s="127">
        <v>132726.75</v>
      </c>
      <c r="E144" s="125" t="s">
        <v>268</v>
      </c>
      <c r="F144" s="125" t="s">
        <v>302</v>
      </c>
      <c r="G144" s="87"/>
    </row>
    <row r="145" spans="1:7">
      <c r="A145" s="125" t="s">
        <v>529</v>
      </c>
      <c r="B145" s="125" t="s">
        <v>530</v>
      </c>
      <c r="C145" s="126">
        <v>60000</v>
      </c>
      <c r="D145" s="127">
        <v>56323.27</v>
      </c>
      <c r="E145" s="125" t="s">
        <v>268</v>
      </c>
      <c r="F145" s="125" t="s">
        <v>302</v>
      </c>
      <c r="G145" s="87"/>
    </row>
    <row r="146" spans="1:7">
      <c r="A146" s="125" t="s">
        <v>531</v>
      </c>
      <c r="B146" s="125" t="s">
        <v>530</v>
      </c>
      <c r="C146" s="126">
        <v>110000</v>
      </c>
      <c r="D146" s="127">
        <v>106814.03</v>
      </c>
      <c r="E146" s="125" t="s">
        <v>268</v>
      </c>
      <c r="F146" s="125" t="s">
        <v>302</v>
      </c>
      <c r="G146" s="87"/>
    </row>
    <row r="147" spans="1:7">
      <c r="A147" s="125" t="s">
        <v>532</v>
      </c>
      <c r="B147" s="125" t="s">
        <v>533</v>
      </c>
      <c r="C147" s="126">
        <v>155000</v>
      </c>
      <c r="D147" s="127">
        <v>152585.44</v>
      </c>
      <c r="E147" s="125" t="s">
        <v>268</v>
      </c>
      <c r="F147" s="125" t="s">
        <v>302</v>
      </c>
      <c r="G147" s="87"/>
    </row>
    <row r="148" spans="1:7">
      <c r="A148" s="125" t="s">
        <v>534</v>
      </c>
      <c r="B148" s="125" t="s">
        <v>535</v>
      </c>
      <c r="C148" s="126">
        <v>250000</v>
      </c>
      <c r="D148" s="127">
        <v>242343.75</v>
      </c>
      <c r="E148" s="125" t="s">
        <v>268</v>
      </c>
      <c r="F148" s="125" t="s">
        <v>302</v>
      </c>
      <c r="G148" s="87"/>
    </row>
    <row r="149" spans="1:7">
      <c r="A149" s="125" t="s">
        <v>536</v>
      </c>
      <c r="B149" s="125" t="s">
        <v>537</v>
      </c>
      <c r="C149" s="126">
        <v>200000</v>
      </c>
      <c r="D149" s="127">
        <v>172885.56</v>
      </c>
      <c r="E149" s="125" t="s">
        <v>268</v>
      </c>
      <c r="F149" s="125" t="s">
        <v>302</v>
      </c>
      <c r="G149" s="87"/>
    </row>
    <row r="150" spans="1:7">
      <c r="A150" s="125" t="s">
        <v>538</v>
      </c>
      <c r="B150" s="125" t="s">
        <v>539</v>
      </c>
      <c r="C150" s="126">
        <v>80000</v>
      </c>
      <c r="D150" s="127">
        <v>82067.22</v>
      </c>
      <c r="E150" s="125" t="s">
        <v>268</v>
      </c>
      <c r="F150" s="125" t="s">
        <v>302</v>
      </c>
      <c r="G150" s="87"/>
    </row>
    <row r="151" spans="1:7">
      <c r="A151" s="125" t="s">
        <v>540</v>
      </c>
      <c r="B151" s="125" t="s">
        <v>541</v>
      </c>
      <c r="C151" s="126">
        <v>20640000</v>
      </c>
      <c r="D151" s="127">
        <v>17951627.66</v>
      </c>
      <c r="E151" s="125" t="s">
        <v>268</v>
      </c>
      <c r="F151" s="125" t="s">
        <v>302</v>
      </c>
      <c r="G151" s="87"/>
    </row>
    <row r="152" spans="1:7">
      <c r="A152" s="125" t="s">
        <v>542</v>
      </c>
      <c r="B152" s="125" t="s">
        <v>541</v>
      </c>
      <c r="C152" s="126">
        <v>25065000</v>
      </c>
      <c r="D152" s="127">
        <v>17086132.109999999</v>
      </c>
      <c r="E152" s="125" t="s">
        <v>268</v>
      </c>
      <c r="F152" s="125" t="s">
        <v>302</v>
      </c>
      <c r="G152" s="87"/>
    </row>
    <row r="153" spans="1:7">
      <c r="A153" s="125" t="s">
        <v>543</v>
      </c>
      <c r="B153" s="125" t="s">
        <v>541</v>
      </c>
      <c r="C153" s="126">
        <v>14090000</v>
      </c>
      <c r="D153" s="127">
        <v>9560106.3499999996</v>
      </c>
      <c r="E153" s="125" t="s">
        <v>268</v>
      </c>
      <c r="F153" s="125" t="s">
        <v>302</v>
      </c>
      <c r="G153" s="87"/>
    </row>
    <row r="154" spans="1:7">
      <c r="A154" s="125" t="s">
        <v>544</v>
      </c>
      <c r="B154" s="125" t="s">
        <v>545</v>
      </c>
      <c r="C154" s="126">
        <v>8100000</v>
      </c>
      <c r="D154" s="127">
        <v>7272186.3799999999</v>
      </c>
      <c r="E154" s="125" t="s">
        <v>268</v>
      </c>
      <c r="F154" s="125" t="s">
        <v>302</v>
      </c>
      <c r="G154" s="87"/>
    </row>
    <row r="155" spans="1:7">
      <c r="A155" s="125" t="s">
        <v>546</v>
      </c>
      <c r="B155" s="125" t="s">
        <v>545</v>
      </c>
      <c r="C155" s="126">
        <v>39220000</v>
      </c>
      <c r="D155" s="127">
        <v>30995833.510000002</v>
      </c>
      <c r="E155" s="125" t="s">
        <v>268</v>
      </c>
      <c r="F155" s="125" t="s">
        <v>302</v>
      </c>
      <c r="G155" s="87"/>
    </row>
    <row r="156" spans="1:7">
      <c r="A156" s="125" t="s">
        <v>547</v>
      </c>
      <c r="B156" s="125" t="s">
        <v>545</v>
      </c>
      <c r="C156" s="126">
        <v>9425000</v>
      </c>
      <c r="D156" s="127">
        <v>7382003.71</v>
      </c>
      <c r="E156" s="125" t="s">
        <v>268</v>
      </c>
      <c r="F156" s="125" t="s">
        <v>302</v>
      </c>
      <c r="G156" s="87"/>
    </row>
    <row r="157" spans="1:7">
      <c r="A157" s="125" t="s">
        <v>548</v>
      </c>
      <c r="B157" s="125" t="s">
        <v>545</v>
      </c>
      <c r="C157" s="126">
        <v>41525000</v>
      </c>
      <c r="D157" s="127">
        <v>33835180.460000001</v>
      </c>
      <c r="E157" s="125" t="s">
        <v>268</v>
      </c>
      <c r="F157" s="125" t="s">
        <v>302</v>
      </c>
      <c r="G157" s="87"/>
    </row>
    <row r="158" spans="1:7">
      <c r="A158" s="125" t="s">
        <v>549</v>
      </c>
      <c r="B158" s="125" t="s">
        <v>545</v>
      </c>
      <c r="C158" s="126">
        <v>11495000</v>
      </c>
      <c r="D158" s="127">
        <v>10599885.6</v>
      </c>
      <c r="E158" s="125" t="s">
        <v>268</v>
      </c>
      <c r="F158" s="125" t="s">
        <v>302</v>
      </c>
      <c r="G158" s="87"/>
    </row>
    <row r="159" spans="1:7">
      <c r="A159" s="125" t="s">
        <v>550</v>
      </c>
      <c r="B159" s="125" t="s">
        <v>551</v>
      </c>
      <c r="C159" s="126">
        <v>100000</v>
      </c>
      <c r="D159" s="127">
        <v>82596.08</v>
      </c>
      <c r="E159" s="125" t="s">
        <v>268</v>
      </c>
      <c r="F159" s="125" t="s">
        <v>302</v>
      </c>
      <c r="G159" s="87"/>
    </row>
    <row r="160" spans="1:7">
      <c r="A160" s="125" t="s">
        <v>552</v>
      </c>
      <c r="B160" s="125" t="s">
        <v>551</v>
      </c>
      <c r="C160" s="126">
        <v>200000</v>
      </c>
      <c r="D160" s="127">
        <v>193396.89</v>
      </c>
      <c r="E160" s="125" t="s">
        <v>268</v>
      </c>
      <c r="F160" s="125" t="s">
        <v>302</v>
      </c>
      <c r="G160" s="87"/>
    </row>
    <row r="161" spans="1:7">
      <c r="A161" s="125" t="s">
        <v>553</v>
      </c>
      <c r="B161" s="125" t="s">
        <v>554</v>
      </c>
      <c r="C161" s="126">
        <v>150000</v>
      </c>
      <c r="D161" s="127">
        <v>138153.75</v>
      </c>
      <c r="E161" s="125" t="s">
        <v>268</v>
      </c>
      <c r="F161" s="125" t="s">
        <v>302</v>
      </c>
      <c r="G161" s="87"/>
    </row>
    <row r="162" spans="1:7">
      <c r="A162" s="125" t="s">
        <v>555</v>
      </c>
      <c r="B162" s="125" t="s">
        <v>556</v>
      </c>
      <c r="C162" s="126">
        <v>85000</v>
      </c>
      <c r="D162" s="127">
        <v>81928.009999999995</v>
      </c>
      <c r="E162" s="125" t="s">
        <v>268</v>
      </c>
      <c r="F162" s="125" t="s">
        <v>302</v>
      </c>
      <c r="G162" s="87"/>
    </row>
    <row r="163" spans="1:7">
      <c r="A163" s="125" t="s">
        <v>557</v>
      </c>
      <c r="B163" s="125" t="s">
        <v>558</v>
      </c>
      <c r="C163" s="126">
        <v>200000</v>
      </c>
      <c r="D163" s="127">
        <v>197479.28</v>
      </c>
      <c r="E163" s="125" t="s">
        <v>268</v>
      </c>
      <c r="F163" s="125" t="s">
        <v>302</v>
      </c>
      <c r="G163" s="87"/>
    </row>
    <row r="164" spans="1:7">
      <c r="A164" s="125" t="s">
        <v>559</v>
      </c>
      <c r="B164" s="125" t="s">
        <v>560</v>
      </c>
      <c r="C164" s="126">
        <v>115000</v>
      </c>
      <c r="D164" s="127">
        <v>115339.89</v>
      </c>
      <c r="E164" s="125" t="s">
        <v>268</v>
      </c>
      <c r="F164" s="125" t="s">
        <v>302</v>
      </c>
      <c r="G164" s="87"/>
    </row>
    <row r="165" spans="1:7">
      <c r="A165" s="125" t="s">
        <v>561</v>
      </c>
      <c r="B165" s="125" t="s">
        <v>562</v>
      </c>
      <c r="C165" s="126">
        <v>220000</v>
      </c>
      <c r="D165" s="127">
        <v>210001.92000000001</v>
      </c>
      <c r="E165" s="125" t="s">
        <v>268</v>
      </c>
      <c r="F165" s="125" t="s">
        <v>302</v>
      </c>
      <c r="G165" s="87"/>
    </row>
    <row r="166" spans="1:7">
      <c r="A166" s="125" t="s">
        <v>563</v>
      </c>
      <c r="B166" s="125" t="s">
        <v>564</v>
      </c>
      <c r="C166" s="126">
        <v>6370000</v>
      </c>
      <c r="D166" s="127">
        <v>5907178.7999999998</v>
      </c>
      <c r="E166" s="125" t="s">
        <v>268</v>
      </c>
      <c r="F166" s="125" t="s">
        <v>302</v>
      </c>
      <c r="G166" s="87"/>
    </row>
    <row r="167" spans="1:7">
      <c r="A167" s="125" t="s">
        <v>565</v>
      </c>
      <c r="B167" s="125" t="s">
        <v>566</v>
      </c>
      <c r="C167" s="126">
        <v>170000</v>
      </c>
      <c r="D167" s="127">
        <v>147229.54</v>
      </c>
      <c r="E167" s="125" t="s">
        <v>268</v>
      </c>
      <c r="F167" s="125" t="s">
        <v>302</v>
      </c>
      <c r="G167" s="87"/>
    </row>
    <row r="168" spans="1:7">
      <c r="A168" s="125" t="s">
        <v>567</v>
      </c>
      <c r="B168" s="125" t="s">
        <v>568</v>
      </c>
      <c r="C168" s="126">
        <v>50000</v>
      </c>
      <c r="D168" s="127">
        <v>49832.5</v>
      </c>
      <c r="E168" s="125" t="s">
        <v>268</v>
      </c>
      <c r="F168" s="125" t="s">
        <v>302</v>
      </c>
      <c r="G168" s="87"/>
    </row>
    <row r="169" spans="1:7">
      <c r="A169" s="125" t="s">
        <v>569</v>
      </c>
      <c r="B169" s="125" t="s">
        <v>570</v>
      </c>
      <c r="C169" s="126">
        <v>75000</v>
      </c>
      <c r="D169" s="127">
        <v>74221.399999999994</v>
      </c>
      <c r="E169" s="125" t="s">
        <v>268</v>
      </c>
      <c r="F169" s="125" t="s">
        <v>302</v>
      </c>
      <c r="G169" s="87"/>
    </row>
    <row r="170" spans="1:7">
      <c r="A170" s="125" t="s">
        <v>571</v>
      </c>
      <c r="B170" s="125" t="s">
        <v>570</v>
      </c>
      <c r="C170" s="126">
        <v>70000</v>
      </c>
      <c r="D170" s="127">
        <v>70715.78</v>
      </c>
      <c r="E170" s="125" t="s">
        <v>268</v>
      </c>
      <c r="F170" s="125" t="s">
        <v>302</v>
      </c>
      <c r="G170" s="87"/>
    </row>
    <row r="171" spans="1:7">
      <c r="A171" s="125" t="s">
        <v>572</v>
      </c>
      <c r="B171" s="125" t="s">
        <v>573</v>
      </c>
      <c r="C171" s="126">
        <v>205000</v>
      </c>
      <c r="D171" s="127">
        <v>167844.03</v>
      </c>
      <c r="E171" s="125" t="s">
        <v>268</v>
      </c>
      <c r="F171" s="125" t="s">
        <v>302</v>
      </c>
      <c r="G171" s="87"/>
    </row>
    <row r="172" spans="1:7">
      <c r="A172" s="125" t="s">
        <v>574</v>
      </c>
      <c r="B172" s="125" t="s">
        <v>575</v>
      </c>
      <c r="C172" s="126">
        <v>5160000</v>
      </c>
      <c r="D172" s="127">
        <v>4665728.76</v>
      </c>
      <c r="E172" s="125" t="s">
        <v>268</v>
      </c>
      <c r="F172" s="125" t="s">
        <v>302</v>
      </c>
      <c r="G172" s="87"/>
    </row>
    <row r="173" spans="1:7">
      <c r="A173" s="125" t="s">
        <v>576</v>
      </c>
      <c r="B173" s="125" t="s">
        <v>577</v>
      </c>
      <c r="C173" s="126">
        <v>190000</v>
      </c>
      <c r="D173" s="127">
        <v>165089.73000000001</v>
      </c>
      <c r="E173" s="125" t="s">
        <v>268</v>
      </c>
      <c r="F173" s="125" t="s">
        <v>302</v>
      </c>
      <c r="G173" s="87"/>
    </row>
    <row r="174" spans="1:7">
      <c r="A174" s="125" t="s">
        <v>578</v>
      </c>
      <c r="B174" s="125" t="s">
        <v>577</v>
      </c>
      <c r="C174" s="126">
        <v>110000</v>
      </c>
      <c r="D174" s="127">
        <v>83990.5</v>
      </c>
      <c r="E174" s="125" t="s">
        <v>268</v>
      </c>
      <c r="F174" s="125" t="s">
        <v>302</v>
      </c>
      <c r="G174" s="87"/>
    </row>
    <row r="175" spans="1:7">
      <c r="A175" s="125" t="s">
        <v>579</v>
      </c>
      <c r="B175" s="125" t="s">
        <v>580</v>
      </c>
      <c r="C175" s="126">
        <v>7366000</v>
      </c>
      <c r="D175" s="127">
        <v>6625393.71</v>
      </c>
      <c r="E175" s="125" t="s">
        <v>268</v>
      </c>
      <c r="F175" s="125" t="s">
        <v>302</v>
      </c>
      <c r="G175" s="87"/>
    </row>
    <row r="176" spans="1:7">
      <c r="A176" s="125" t="s">
        <v>581</v>
      </c>
      <c r="B176" s="125" t="s">
        <v>582</v>
      </c>
      <c r="C176" s="126">
        <v>145000</v>
      </c>
      <c r="D176" s="127">
        <v>144509.9</v>
      </c>
      <c r="E176" s="125" t="s">
        <v>268</v>
      </c>
      <c r="F176" s="125" t="s">
        <v>302</v>
      </c>
      <c r="G176" s="87"/>
    </row>
    <row r="177" spans="1:7">
      <c r="A177" s="125" t="s">
        <v>583</v>
      </c>
      <c r="B177" s="125" t="s">
        <v>582</v>
      </c>
      <c r="C177" s="126">
        <v>160000</v>
      </c>
      <c r="D177" s="127">
        <v>148648.26999999999</v>
      </c>
      <c r="E177" s="125" t="s">
        <v>268</v>
      </c>
      <c r="F177" s="125" t="s">
        <v>302</v>
      </c>
      <c r="G177" s="87"/>
    </row>
    <row r="178" spans="1:7">
      <c r="A178" s="125" t="s">
        <v>584</v>
      </c>
      <c r="B178" s="125" t="s">
        <v>582</v>
      </c>
      <c r="C178" s="126">
        <v>170000</v>
      </c>
      <c r="D178" s="127">
        <v>150194.72</v>
      </c>
      <c r="E178" s="125" t="s">
        <v>268</v>
      </c>
      <c r="F178" s="125" t="s">
        <v>302</v>
      </c>
      <c r="G178" s="87"/>
    </row>
    <row r="179" spans="1:7">
      <c r="A179" s="125" t="s">
        <v>585</v>
      </c>
      <c r="B179" s="125" t="s">
        <v>586</v>
      </c>
      <c r="C179" s="126">
        <v>265000</v>
      </c>
      <c r="D179" s="127">
        <v>258460.13</v>
      </c>
      <c r="E179" s="125" t="s">
        <v>268</v>
      </c>
      <c r="F179" s="125" t="s">
        <v>302</v>
      </c>
      <c r="G179" s="87"/>
    </row>
    <row r="180" spans="1:7">
      <c r="A180" s="125" t="s">
        <v>587</v>
      </c>
      <c r="B180" s="125" t="s">
        <v>588</v>
      </c>
      <c r="C180" s="126">
        <v>95000</v>
      </c>
      <c r="D180" s="127">
        <v>84037.84</v>
      </c>
      <c r="E180" s="125" t="s">
        <v>268</v>
      </c>
      <c r="F180" s="125" t="s">
        <v>302</v>
      </c>
      <c r="G180" s="87"/>
    </row>
    <row r="181" spans="1:7">
      <c r="A181" s="125" t="s">
        <v>589</v>
      </c>
      <c r="B181" s="125" t="s">
        <v>588</v>
      </c>
      <c r="C181" s="126">
        <v>150000</v>
      </c>
      <c r="D181" s="127">
        <v>128530.83</v>
      </c>
      <c r="E181" s="125" t="s">
        <v>268</v>
      </c>
      <c r="F181" s="125" t="s">
        <v>302</v>
      </c>
      <c r="G181" s="87"/>
    </row>
    <row r="182" spans="1:7">
      <c r="A182" s="125" t="s">
        <v>590</v>
      </c>
      <c r="B182" s="125" t="s">
        <v>398</v>
      </c>
      <c r="C182" s="126">
        <v>125000</v>
      </c>
      <c r="D182" s="127">
        <v>105232.33</v>
      </c>
      <c r="E182" s="125" t="s">
        <v>268</v>
      </c>
      <c r="F182" s="125" t="s">
        <v>302</v>
      </c>
      <c r="G182" s="87"/>
    </row>
    <row r="183" spans="1:7">
      <c r="A183" s="125" t="s">
        <v>591</v>
      </c>
      <c r="B183" s="125" t="s">
        <v>398</v>
      </c>
      <c r="C183" s="126">
        <v>63000</v>
      </c>
      <c r="D183" s="127">
        <v>59424.47</v>
      </c>
      <c r="E183" s="125" t="s">
        <v>268</v>
      </c>
      <c r="F183" s="125" t="s">
        <v>302</v>
      </c>
      <c r="G183" s="87"/>
    </row>
    <row r="184" spans="1:7">
      <c r="A184" s="125" t="s">
        <v>592</v>
      </c>
      <c r="B184" s="125" t="s">
        <v>593</v>
      </c>
      <c r="C184" s="126">
        <v>315000</v>
      </c>
      <c r="D184" s="127">
        <v>279260.89</v>
      </c>
      <c r="E184" s="125" t="s">
        <v>268</v>
      </c>
      <c r="F184" s="125" t="s">
        <v>302</v>
      </c>
      <c r="G184" s="87"/>
    </row>
    <row r="185" spans="1:7">
      <c r="A185" s="125" t="s">
        <v>594</v>
      </c>
      <c r="B185" s="125" t="s">
        <v>593</v>
      </c>
      <c r="C185" s="126">
        <v>220000</v>
      </c>
      <c r="D185" s="127">
        <v>184412.37</v>
      </c>
      <c r="E185" s="125" t="s">
        <v>268</v>
      </c>
      <c r="F185" s="125" t="s">
        <v>302</v>
      </c>
      <c r="G185" s="87"/>
    </row>
    <row r="186" spans="1:7">
      <c r="A186" s="125" t="s">
        <v>595</v>
      </c>
      <c r="B186" s="125" t="s">
        <v>596</v>
      </c>
      <c r="C186" s="126">
        <v>6565000</v>
      </c>
      <c r="D186" s="127">
        <v>6189060.75</v>
      </c>
      <c r="E186" s="125" t="s">
        <v>268</v>
      </c>
      <c r="F186" s="125" t="s">
        <v>302</v>
      </c>
      <c r="G186" s="87"/>
    </row>
    <row r="187" spans="1:7">
      <c r="A187" s="125" t="s">
        <v>597</v>
      </c>
      <c r="B187" s="125" t="s">
        <v>598</v>
      </c>
      <c r="C187" s="126">
        <v>10220000</v>
      </c>
      <c r="D187" s="127">
        <v>8680764.0999999996</v>
      </c>
      <c r="E187" s="125" t="s">
        <v>268</v>
      </c>
      <c r="F187" s="125" t="s">
        <v>302</v>
      </c>
      <c r="G187" s="87"/>
    </row>
    <row r="188" spans="1:7">
      <c r="A188" s="125" t="s">
        <v>599</v>
      </c>
      <c r="B188" s="125" t="s">
        <v>600</v>
      </c>
      <c r="C188" s="126">
        <v>45000</v>
      </c>
      <c r="D188" s="127">
        <v>43716.11</v>
      </c>
      <c r="E188" s="125" t="s">
        <v>268</v>
      </c>
      <c r="F188" s="125" t="s">
        <v>302</v>
      </c>
      <c r="G188" s="87"/>
    </row>
    <row r="189" spans="1:7">
      <c r="A189" s="125" t="s">
        <v>601</v>
      </c>
      <c r="B189" s="125" t="s">
        <v>600</v>
      </c>
      <c r="C189" s="126">
        <v>97000</v>
      </c>
      <c r="D189" s="127">
        <v>98627.34</v>
      </c>
      <c r="E189" s="125" t="s">
        <v>268</v>
      </c>
      <c r="F189" s="125" t="s">
        <v>302</v>
      </c>
      <c r="G189" s="87"/>
    </row>
    <row r="190" spans="1:7">
      <c r="A190" s="125" t="s">
        <v>602</v>
      </c>
      <c r="B190" s="125" t="s">
        <v>603</v>
      </c>
      <c r="C190" s="126">
        <v>150000</v>
      </c>
      <c r="D190" s="127">
        <v>98234.13</v>
      </c>
      <c r="E190" s="125" t="s">
        <v>268</v>
      </c>
      <c r="F190" s="125" t="s">
        <v>302</v>
      </c>
      <c r="G190" s="87"/>
    </row>
    <row r="191" spans="1:7">
      <c r="A191" s="125" t="s">
        <v>604</v>
      </c>
      <c r="B191" s="125" t="s">
        <v>500</v>
      </c>
      <c r="C191" s="126">
        <v>270000</v>
      </c>
      <c r="D191" s="127">
        <v>254983.05</v>
      </c>
      <c r="E191" s="125" t="s">
        <v>268</v>
      </c>
      <c r="F191" s="125" t="s">
        <v>302</v>
      </c>
      <c r="G191" s="87"/>
    </row>
    <row r="192" spans="1:7">
      <c r="A192" s="125" t="s">
        <v>605</v>
      </c>
      <c r="B192" s="125" t="s">
        <v>500</v>
      </c>
      <c r="C192" s="126">
        <v>90000</v>
      </c>
      <c r="D192" s="127">
        <v>76337</v>
      </c>
      <c r="E192" s="125" t="s">
        <v>268</v>
      </c>
      <c r="F192" s="125" t="s">
        <v>302</v>
      </c>
      <c r="G192" s="87"/>
    </row>
    <row r="193" spans="1:7">
      <c r="A193" s="125" t="s">
        <v>606</v>
      </c>
      <c r="B193" s="125" t="s">
        <v>607</v>
      </c>
      <c r="C193" s="126">
        <v>15000</v>
      </c>
      <c r="D193" s="127">
        <v>14042.3</v>
      </c>
      <c r="E193" s="125" t="s">
        <v>268</v>
      </c>
      <c r="F193" s="125" t="s">
        <v>302</v>
      </c>
      <c r="G193" s="87"/>
    </row>
    <row r="194" spans="1:7">
      <c r="A194" s="125" t="s">
        <v>608</v>
      </c>
      <c r="B194" s="125" t="s">
        <v>609</v>
      </c>
      <c r="C194" s="126">
        <v>35000</v>
      </c>
      <c r="D194" s="127">
        <v>33440.79</v>
      </c>
      <c r="E194" s="125" t="s">
        <v>268</v>
      </c>
      <c r="F194" s="125" t="s">
        <v>302</v>
      </c>
      <c r="G194" s="87"/>
    </row>
    <row r="195" spans="1:7">
      <c r="A195" s="125" t="s">
        <v>610</v>
      </c>
      <c r="B195" s="125" t="s">
        <v>611</v>
      </c>
      <c r="C195" s="126">
        <v>290000</v>
      </c>
      <c r="D195" s="127">
        <v>281322.96000000002</v>
      </c>
      <c r="E195" s="125" t="s">
        <v>268</v>
      </c>
      <c r="F195" s="125" t="s">
        <v>302</v>
      </c>
      <c r="G195" s="87"/>
    </row>
    <row r="196" spans="1:7">
      <c r="A196" s="125" t="s">
        <v>612</v>
      </c>
      <c r="B196" s="125" t="s">
        <v>611</v>
      </c>
      <c r="C196" s="126">
        <v>175000</v>
      </c>
      <c r="D196" s="127">
        <v>145023.38</v>
      </c>
      <c r="E196" s="125" t="s">
        <v>268</v>
      </c>
      <c r="F196" s="125" t="s">
        <v>302</v>
      </c>
      <c r="G196" s="87"/>
    </row>
    <row r="197" spans="1:7">
      <c r="A197" s="125" t="s">
        <v>613</v>
      </c>
      <c r="B197" s="125" t="s">
        <v>524</v>
      </c>
      <c r="C197" s="126">
        <v>135000</v>
      </c>
      <c r="D197" s="127">
        <v>126013.65</v>
      </c>
      <c r="E197" s="125" t="s">
        <v>268</v>
      </c>
      <c r="F197" s="125" t="s">
        <v>302</v>
      </c>
    </row>
    <row r="198" spans="1:7">
      <c r="A198" s="125" t="s">
        <v>614</v>
      </c>
      <c r="B198" s="125" t="s">
        <v>615</v>
      </c>
      <c r="C198" s="126">
        <v>50000</v>
      </c>
      <c r="D198" s="127">
        <v>49460.44</v>
      </c>
      <c r="E198" s="125" t="s">
        <v>268</v>
      </c>
      <c r="F198" s="125" t="s">
        <v>302</v>
      </c>
    </row>
    <row r="199" spans="1:7">
      <c r="A199" s="125" t="s">
        <v>616</v>
      </c>
      <c r="B199" s="125" t="s">
        <v>617</v>
      </c>
      <c r="C199" s="126">
        <v>2837</v>
      </c>
      <c r="D199" s="127">
        <v>46243.99</v>
      </c>
      <c r="E199" s="125" t="s">
        <v>618</v>
      </c>
      <c r="F199" s="125" t="s">
        <v>302</v>
      </c>
    </row>
    <row r="200" spans="1:7">
      <c r="A200" s="125" t="s">
        <v>619</v>
      </c>
      <c r="B200" s="125" t="s">
        <v>620</v>
      </c>
      <c r="C200" s="126">
        <v>2873</v>
      </c>
      <c r="D200" s="127">
        <v>40250.730000000003</v>
      </c>
      <c r="E200" s="125" t="s">
        <v>618</v>
      </c>
      <c r="F200" s="125" t="s">
        <v>302</v>
      </c>
    </row>
    <row r="201" spans="1:7">
      <c r="A201" s="125" t="s">
        <v>621</v>
      </c>
      <c r="B201" s="125" t="s">
        <v>620</v>
      </c>
      <c r="C201" s="126">
        <v>1184</v>
      </c>
      <c r="D201" s="127">
        <v>15984</v>
      </c>
      <c r="E201" s="125" t="s">
        <v>618</v>
      </c>
      <c r="F201" s="125" t="s">
        <v>302</v>
      </c>
    </row>
    <row r="202" spans="1:7">
      <c r="A202" s="125" t="s">
        <v>622</v>
      </c>
      <c r="B202" s="125" t="s">
        <v>620</v>
      </c>
      <c r="C202" s="126">
        <v>4038</v>
      </c>
      <c r="D202" s="127">
        <v>51444.12</v>
      </c>
      <c r="E202" s="125" t="s">
        <v>618</v>
      </c>
      <c r="F202" s="125" t="s">
        <v>302</v>
      </c>
    </row>
    <row r="203" spans="1:7">
      <c r="A203" s="125" t="s">
        <v>623</v>
      </c>
      <c r="B203" s="125" t="s">
        <v>624</v>
      </c>
      <c r="C203" s="126">
        <v>7605</v>
      </c>
      <c r="D203" s="127">
        <v>132631.20000000001</v>
      </c>
      <c r="E203" s="125" t="s">
        <v>618</v>
      </c>
      <c r="F203" s="125" t="s">
        <v>302</v>
      </c>
    </row>
    <row r="204" spans="1:7">
      <c r="A204" s="125" t="s">
        <v>625</v>
      </c>
      <c r="B204" s="125" t="s">
        <v>624</v>
      </c>
      <c r="C204" s="126">
        <v>2247</v>
      </c>
      <c r="D204" s="127">
        <v>37412.550000000003</v>
      </c>
      <c r="E204" s="125" t="s">
        <v>618</v>
      </c>
      <c r="F204" s="125" t="s">
        <v>302</v>
      </c>
    </row>
    <row r="205" spans="1:7">
      <c r="A205" s="125" t="s">
        <v>626</v>
      </c>
      <c r="B205" s="125" t="s">
        <v>627</v>
      </c>
      <c r="C205" s="126">
        <v>8468</v>
      </c>
      <c r="D205" s="127">
        <v>154117.6</v>
      </c>
      <c r="E205" s="125" t="s">
        <v>618</v>
      </c>
      <c r="F205" s="125" t="s">
        <v>302</v>
      </c>
    </row>
    <row r="206" spans="1:7">
      <c r="A206" s="125" t="s">
        <v>628</v>
      </c>
      <c r="B206" s="125" t="s">
        <v>629</v>
      </c>
      <c r="C206" s="126">
        <v>4568</v>
      </c>
      <c r="D206" s="127">
        <v>66966.880000000005</v>
      </c>
      <c r="E206" s="125" t="s">
        <v>618</v>
      </c>
      <c r="F206" s="125" t="s">
        <v>302</v>
      </c>
    </row>
    <row r="207" spans="1:7">
      <c r="A207" s="125" t="s">
        <v>630</v>
      </c>
      <c r="B207" s="125" t="s">
        <v>631</v>
      </c>
      <c r="C207" s="126">
        <v>2792</v>
      </c>
      <c r="D207" s="127">
        <v>44055.14</v>
      </c>
      <c r="E207" s="125" t="s">
        <v>618</v>
      </c>
      <c r="F207" s="125" t="s">
        <v>302</v>
      </c>
    </row>
    <row r="208" spans="1:7">
      <c r="A208" s="125" t="s">
        <v>632</v>
      </c>
      <c r="B208" s="125" t="s">
        <v>633</v>
      </c>
      <c r="C208" s="126">
        <v>1463</v>
      </c>
      <c r="D208" s="127">
        <v>24874.66</v>
      </c>
      <c r="E208" s="125" t="s">
        <v>618</v>
      </c>
      <c r="F208" s="125" t="s">
        <v>302</v>
      </c>
    </row>
    <row r="209" spans="1:6">
      <c r="A209" s="125" t="s">
        <v>634</v>
      </c>
      <c r="B209" s="125" t="s">
        <v>635</v>
      </c>
      <c r="C209" s="126">
        <v>145000</v>
      </c>
      <c r="D209" s="127">
        <v>143006.57</v>
      </c>
      <c r="E209" s="125" t="s">
        <v>618</v>
      </c>
      <c r="F209" s="125" t="s">
        <v>302</v>
      </c>
    </row>
    <row r="210" spans="1:6">
      <c r="A210" s="125" t="s">
        <v>636</v>
      </c>
      <c r="B210" s="125" t="s">
        <v>637</v>
      </c>
      <c r="C210" s="126">
        <v>110000</v>
      </c>
      <c r="D210" s="127">
        <v>108577.79</v>
      </c>
      <c r="E210" s="125" t="s">
        <v>618</v>
      </c>
      <c r="F210" s="125" t="s">
        <v>302</v>
      </c>
    </row>
    <row r="211" spans="1:6">
      <c r="A211" s="125" t="s">
        <v>638</v>
      </c>
      <c r="B211" s="125" t="s">
        <v>639</v>
      </c>
      <c r="C211" s="126">
        <v>50000</v>
      </c>
      <c r="D211" s="127">
        <v>50435.53</v>
      </c>
      <c r="E211" s="125" t="s">
        <v>618</v>
      </c>
      <c r="F211" s="125" t="s">
        <v>302</v>
      </c>
    </row>
    <row r="212" spans="1:6">
      <c r="A212" s="125" t="s">
        <v>640</v>
      </c>
      <c r="B212" s="125" t="s">
        <v>641</v>
      </c>
      <c r="C212" s="126">
        <v>7671</v>
      </c>
      <c r="D212" s="127">
        <v>129860.08</v>
      </c>
      <c r="E212" s="125" t="s">
        <v>618</v>
      </c>
      <c r="F212" s="125" t="s">
        <v>302</v>
      </c>
    </row>
    <row r="213" spans="1:6">
      <c r="A213" s="125" t="s">
        <v>642</v>
      </c>
      <c r="B213" s="125" t="s">
        <v>643</v>
      </c>
      <c r="C213" s="126">
        <v>4991</v>
      </c>
      <c r="D213" s="127">
        <v>112347.41</v>
      </c>
      <c r="E213" s="125" t="s">
        <v>618</v>
      </c>
      <c r="F213" s="125" t="s">
        <v>302</v>
      </c>
    </row>
    <row r="214" spans="1:6">
      <c r="A214" s="125" t="s">
        <v>644</v>
      </c>
      <c r="B214" s="125" t="s">
        <v>643</v>
      </c>
      <c r="C214" s="126">
        <v>8940</v>
      </c>
      <c r="D214" s="127">
        <v>194445</v>
      </c>
      <c r="E214" s="125" t="s">
        <v>618</v>
      </c>
      <c r="F214" s="125" t="s">
        <v>302</v>
      </c>
    </row>
    <row r="215" spans="1:6">
      <c r="A215" s="125" t="s">
        <v>645</v>
      </c>
      <c r="B215" s="125" t="s">
        <v>646</v>
      </c>
      <c r="C215" s="126">
        <v>6307</v>
      </c>
      <c r="D215" s="127">
        <v>135738.47</v>
      </c>
      <c r="E215" s="125" t="s">
        <v>618</v>
      </c>
      <c r="F215" s="125" t="s">
        <v>302</v>
      </c>
    </row>
    <row r="216" spans="1:6">
      <c r="A216" s="125" t="s">
        <v>647</v>
      </c>
      <c r="B216" s="125" t="s">
        <v>577</v>
      </c>
      <c r="C216" s="126">
        <v>7436</v>
      </c>
      <c r="D216" s="127">
        <v>149333.47</v>
      </c>
      <c r="E216" s="125" t="s">
        <v>618</v>
      </c>
      <c r="F216" s="125" t="s">
        <v>302</v>
      </c>
    </row>
    <row r="217" spans="1:6">
      <c r="A217" s="125" t="s">
        <v>648</v>
      </c>
      <c r="B217" s="125" t="s">
        <v>577</v>
      </c>
      <c r="C217" s="126">
        <v>5413</v>
      </c>
      <c r="D217" s="127">
        <v>124715.52</v>
      </c>
      <c r="E217" s="125" t="s">
        <v>618</v>
      </c>
      <c r="F217" s="125" t="s">
        <v>302</v>
      </c>
    </row>
    <row r="218" spans="1:6">
      <c r="A218" s="125" t="s">
        <v>649</v>
      </c>
      <c r="B218" s="125" t="s">
        <v>577</v>
      </c>
      <c r="C218" s="126">
        <v>3900</v>
      </c>
      <c r="D218" s="127">
        <v>89416.03</v>
      </c>
      <c r="E218" s="125" t="s">
        <v>618</v>
      </c>
      <c r="F218" s="125" t="s">
        <v>302</v>
      </c>
    </row>
    <row r="219" spans="1:6">
      <c r="A219" s="125" t="s">
        <v>650</v>
      </c>
      <c r="B219" s="125" t="s">
        <v>577</v>
      </c>
      <c r="C219" s="126">
        <v>3198</v>
      </c>
      <c r="D219" s="127">
        <v>71731.14</v>
      </c>
      <c r="E219" s="125" t="s">
        <v>618</v>
      </c>
      <c r="F219" s="125" t="s">
        <v>302</v>
      </c>
    </row>
    <row r="220" spans="1:6">
      <c r="A220" s="125" t="s">
        <v>651</v>
      </c>
      <c r="B220" s="125" t="s">
        <v>652</v>
      </c>
      <c r="C220" s="126">
        <v>11021</v>
      </c>
      <c r="D220" s="127">
        <v>269187.93</v>
      </c>
      <c r="E220" s="125" t="s">
        <v>618</v>
      </c>
      <c r="F220" s="125" t="s">
        <v>302</v>
      </c>
    </row>
    <row r="221" spans="1:6">
      <c r="A221" s="125" t="s">
        <v>653</v>
      </c>
      <c r="B221" s="125" t="s">
        <v>654</v>
      </c>
      <c r="C221" s="126">
        <v>580</v>
      </c>
      <c r="D221" s="127">
        <v>12083.75</v>
      </c>
      <c r="E221" s="125" t="s">
        <v>618</v>
      </c>
      <c r="F221" s="125" t="s">
        <v>302</v>
      </c>
    </row>
    <row r="222" spans="1:6">
      <c r="A222" s="125" t="s">
        <v>655</v>
      </c>
      <c r="B222" s="125" t="s">
        <v>656</v>
      </c>
      <c r="C222" s="126">
        <v>7742</v>
      </c>
      <c r="D222" s="127">
        <v>143381.84</v>
      </c>
      <c r="E222" s="125" t="s">
        <v>618</v>
      </c>
      <c r="F222" s="125" t="s">
        <v>302</v>
      </c>
    </row>
    <row r="223" spans="1:6">
      <c r="A223" s="125" t="s">
        <v>657</v>
      </c>
      <c r="B223" s="125" t="s">
        <v>656</v>
      </c>
      <c r="C223" s="126">
        <v>8113</v>
      </c>
      <c r="D223" s="127">
        <v>158880.43</v>
      </c>
      <c r="E223" s="125" t="s">
        <v>618</v>
      </c>
      <c r="F223" s="125" t="s">
        <v>302</v>
      </c>
    </row>
    <row r="224" spans="1:6">
      <c r="A224" s="125" t="s">
        <v>658</v>
      </c>
      <c r="B224" s="125" t="s">
        <v>656</v>
      </c>
      <c r="C224" s="126">
        <v>5126</v>
      </c>
      <c r="D224" s="127">
        <v>114309.8</v>
      </c>
      <c r="E224" s="125" t="s">
        <v>618</v>
      </c>
      <c r="F224" s="125" t="s">
        <v>302</v>
      </c>
    </row>
    <row r="225" spans="1:6">
      <c r="A225" s="125" t="s">
        <v>659</v>
      </c>
      <c r="B225" s="125" t="s">
        <v>660</v>
      </c>
      <c r="C225" s="126">
        <v>3776</v>
      </c>
      <c r="D225" s="127">
        <v>96250.240000000005</v>
      </c>
      <c r="E225" s="125" t="s">
        <v>618</v>
      </c>
      <c r="F225" s="125" t="s">
        <v>302</v>
      </c>
    </row>
    <row r="226" spans="1:6">
      <c r="A226" s="125" t="s">
        <v>661</v>
      </c>
      <c r="B226" s="125" t="s">
        <v>662</v>
      </c>
      <c r="C226" s="126">
        <v>7634</v>
      </c>
      <c r="D226" s="127">
        <v>154588.5</v>
      </c>
      <c r="E226" s="125" t="s">
        <v>618</v>
      </c>
      <c r="F226" s="125" t="s">
        <v>302</v>
      </c>
    </row>
    <row r="227" spans="1:6">
      <c r="A227" s="125" t="s">
        <v>663</v>
      </c>
      <c r="B227" s="125" t="s">
        <v>662</v>
      </c>
      <c r="C227" s="126">
        <v>6153</v>
      </c>
      <c r="D227" s="127">
        <v>138380.97</v>
      </c>
      <c r="E227" s="125" t="s">
        <v>618</v>
      </c>
      <c r="F227" s="125" t="s">
        <v>302</v>
      </c>
    </row>
    <row r="228" spans="1:6">
      <c r="A228" s="125" t="s">
        <v>664</v>
      </c>
      <c r="B228" s="125" t="s">
        <v>662</v>
      </c>
      <c r="C228" s="126">
        <v>6475</v>
      </c>
      <c r="D228" s="127">
        <v>131701.5</v>
      </c>
      <c r="E228" s="125" t="s">
        <v>618</v>
      </c>
      <c r="F228" s="125" t="s">
        <v>302</v>
      </c>
    </row>
    <row r="229" spans="1:6">
      <c r="A229" s="125" t="s">
        <v>665</v>
      </c>
      <c r="B229" s="125" t="s">
        <v>586</v>
      </c>
      <c r="C229" s="126">
        <v>4774</v>
      </c>
      <c r="D229" s="127">
        <v>114719.22</v>
      </c>
      <c r="E229" s="125" t="s">
        <v>618</v>
      </c>
      <c r="F229" s="125" t="s">
        <v>302</v>
      </c>
    </row>
    <row r="230" spans="1:6">
      <c r="A230" s="125" t="s">
        <v>666</v>
      </c>
      <c r="B230" s="125" t="s">
        <v>586</v>
      </c>
      <c r="C230" s="126">
        <v>5502</v>
      </c>
      <c r="D230" s="127">
        <v>131552.82</v>
      </c>
      <c r="E230" s="125" t="s">
        <v>618</v>
      </c>
      <c r="F230" s="125" t="s">
        <v>302</v>
      </c>
    </row>
    <row r="231" spans="1:6">
      <c r="A231" s="125" t="s">
        <v>667</v>
      </c>
      <c r="B231" s="125" t="s">
        <v>668</v>
      </c>
      <c r="C231" s="126">
        <v>2043</v>
      </c>
      <c r="D231" s="127">
        <v>44741.7</v>
      </c>
      <c r="E231" s="125" t="s">
        <v>618</v>
      </c>
      <c r="F231" s="125" t="s">
        <v>302</v>
      </c>
    </row>
    <row r="232" spans="1:6">
      <c r="A232" s="125" t="s">
        <v>669</v>
      </c>
      <c r="B232" s="125" t="s">
        <v>670</v>
      </c>
      <c r="C232" s="126">
        <v>1088</v>
      </c>
      <c r="D232" s="127">
        <v>24737.040000000001</v>
      </c>
      <c r="E232" s="125" t="s">
        <v>618</v>
      </c>
      <c r="F232" s="125" t="s">
        <v>302</v>
      </c>
    </row>
    <row r="233" spans="1:6">
      <c r="A233" s="125" t="s">
        <v>671</v>
      </c>
      <c r="B233" s="125" t="s">
        <v>672</v>
      </c>
      <c r="C233" s="126">
        <v>749</v>
      </c>
      <c r="D233" s="127">
        <v>17619.29</v>
      </c>
      <c r="E233" s="125" t="s">
        <v>618</v>
      </c>
      <c r="F233" s="125" t="s">
        <v>302</v>
      </c>
    </row>
    <row r="234" spans="1:6">
      <c r="A234" s="125" t="s">
        <v>673</v>
      </c>
      <c r="B234" s="125" t="s">
        <v>674</v>
      </c>
      <c r="C234" s="126">
        <v>1723</v>
      </c>
      <c r="D234" s="127">
        <v>40507.730000000003</v>
      </c>
      <c r="E234" s="125" t="s">
        <v>618</v>
      </c>
      <c r="F234" s="125" t="s">
        <v>302</v>
      </c>
    </row>
    <row r="235" spans="1:6">
      <c r="A235" s="125" t="s">
        <v>675</v>
      </c>
      <c r="B235" s="125" t="s">
        <v>676</v>
      </c>
      <c r="C235" s="126">
        <v>8807</v>
      </c>
      <c r="D235" s="127">
        <v>179156.4</v>
      </c>
      <c r="E235" s="125" t="s">
        <v>618</v>
      </c>
      <c r="F235" s="125" t="s">
        <v>302</v>
      </c>
    </row>
    <row r="236" spans="1:6">
      <c r="A236" s="125" t="s">
        <v>677</v>
      </c>
      <c r="B236" s="125" t="s">
        <v>464</v>
      </c>
      <c r="C236" s="126">
        <v>5068</v>
      </c>
      <c r="D236" s="127">
        <v>120124.27</v>
      </c>
      <c r="E236" s="125" t="s">
        <v>618</v>
      </c>
      <c r="F236" s="125" t="s">
        <v>302</v>
      </c>
    </row>
    <row r="237" spans="1:6">
      <c r="A237" s="125" t="s">
        <v>678</v>
      </c>
      <c r="B237" s="125" t="s">
        <v>679</v>
      </c>
      <c r="C237" s="126">
        <v>11013</v>
      </c>
      <c r="D237" s="127">
        <v>241164.11</v>
      </c>
      <c r="E237" s="125" t="s">
        <v>618</v>
      </c>
      <c r="F237" s="125" t="s">
        <v>302</v>
      </c>
    </row>
    <row r="238" spans="1:6">
      <c r="A238" s="125" t="s">
        <v>680</v>
      </c>
      <c r="B238" s="125" t="s">
        <v>679</v>
      </c>
      <c r="C238" s="126">
        <v>9078</v>
      </c>
      <c r="D238" s="127">
        <v>195089.03</v>
      </c>
      <c r="E238" s="125" t="s">
        <v>618</v>
      </c>
      <c r="F238" s="125" t="s">
        <v>302</v>
      </c>
    </row>
    <row r="239" spans="1:6">
      <c r="A239" s="125" t="s">
        <v>681</v>
      </c>
      <c r="B239" s="125" t="s">
        <v>682</v>
      </c>
      <c r="C239" s="126">
        <v>248</v>
      </c>
      <c r="D239" s="127">
        <v>13563.04</v>
      </c>
      <c r="E239" s="125" t="s">
        <v>618</v>
      </c>
      <c r="F239" s="125" t="s">
        <v>302</v>
      </c>
    </row>
    <row r="240" spans="1:6">
      <c r="A240" s="125" t="s">
        <v>683</v>
      </c>
      <c r="B240" s="125" t="s">
        <v>600</v>
      </c>
      <c r="C240" s="126">
        <v>1748</v>
      </c>
      <c r="D240" s="127">
        <v>40675.96</v>
      </c>
      <c r="E240" s="125" t="s">
        <v>618</v>
      </c>
      <c r="F240" s="125" t="s">
        <v>302</v>
      </c>
    </row>
    <row r="241" spans="1:6">
      <c r="A241" s="125" t="s">
        <v>684</v>
      </c>
      <c r="B241" s="125" t="s">
        <v>685</v>
      </c>
      <c r="C241" s="126">
        <v>6109</v>
      </c>
      <c r="D241" s="127">
        <v>137147.04999999999</v>
      </c>
      <c r="E241" s="125" t="s">
        <v>618</v>
      </c>
      <c r="F241" s="125" t="s">
        <v>302</v>
      </c>
    </row>
    <row r="242" spans="1:6">
      <c r="A242" s="125" t="s">
        <v>686</v>
      </c>
      <c r="B242" s="125" t="s">
        <v>500</v>
      </c>
      <c r="C242" s="126">
        <v>1501</v>
      </c>
      <c r="D242" s="127">
        <v>36669.43</v>
      </c>
      <c r="E242" s="125" t="s">
        <v>618</v>
      </c>
      <c r="F242" s="125" t="s">
        <v>302</v>
      </c>
    </row>
    <row r="243" spans="1:6">
      <c r="A243" s="125" t="s">
        <v>687</v>
      </c>
      <c r="B243" s="125" t="s">
        <v>688</v>
      </c>
      <c r="C243" s="126">
        <v>4581</v>
      </c>
      <c r="D243" s="127">
        <v>114983.1</v>
      </c>
      <c r="E243" s="125" t="s">
        <v>618</v>
      </c>
      <c r="F243" s="125" t="s">
        <v>302</v>
      </c>
    </row>
    <row r="244" spans="1:6">
      <c r="A244" s="125" t="s">
        <v>689</v>
      </c>
      <c r="B244" s="125" t="s">
        <v>690</v>
      </c>
      <c r="C244" s="126">
        <v>1267</v>
      </c>
      <c r="D244" s="127">
        <v>32371.85</v>
      </c>
      <c r="E244" s="125" t="s">
        <v>618</v>
      </c>
      <c r="F244" s="125" t="s">
        <v>302</v>
      </c>
    </row>
    <row r="245" spans="1:6">
      <c r="A245" s="125" t="s">
        <v>691</v>
      </c>
      <c r="B245" s="125" t="s">
        <v>692</v>
      </c>
      <c r="C245" s="126">
        <v>5689</v>
      </c>
      <c r="D245" s="127">
        <v>115564.92</v>
      </c>
      <c r="E245" s="125" t="s">
        <v>618</v>
      </c>
      <c r="F245" s="125" t="s">
        <v>302</v>
      </c>
    </row>
    <row r="246" spans="1:6">
      <c r="A246" s="125" t="s">
        <v>693</v>
      </c>
      <c r="B246" s="125" t="s">
        <v>692</v>
      </c>
      <c r="C246" s="126">
        <v>2591</v>
      </c>
      <c r="D246" s="127">
        <v>52049.15</v>
      </c>
      <c r="E246" s="125" t="s">
        <v>618</v>
      </c>
      <c r="F246" s="125" t="s">
        <v>302</v>
      </c>
    </row>
    <row r="247" spans="1:6">
      <c r="A247" s="125" t="s">
        <v>694</v>
      </c>
      <c r="B247" s="125" t="s">
        <v>692</v>
      </c>
      <c r="C247" s="126">
        <v>3561</v>
      </c>
      <c r="D247" s="127">
        <v>66862.23</v>
      </c>
      <c r="E247" s="125" t="s">
        <v>618</v>
      </c>
      <c r="F247" s="125" t="s">
        <v>302</v>
      </c>
    </row>
    <row r="248" spans="1:6">
      <c r="A248" s="125" t="s">
        <v>695</v>
      </c>
      <c r="B248" s="125" t="s">
        <v>696</v>
      </c>
      <c r="C248" s="126">
        <v>5115</v>
      </c>
      <c r="D248" s="127">
        <v>86852.7</v>
      </c>
      <c r="E248" s="125" t="s">
        <v>618</v>
      </c>
      <c r="F248" s="125" t="s">
        <v>302</v>
      </c>
    </row>
    <row r="249" spans="1:6">
      <c r="A249" s="125" t="s">
        <v>697</v>
      </c>
      <c r="B249" s="125" t="s">
        <v>696</v>
      </c>
      <c r="C249" s="126">
        <v>5522</v>
      </c>
      <c r="D249" s="127">
        <v>94867.96</v>
      </c>
      <c r="E249" s="125" t="s">
        <v>618</v>
      </c>
      <c r="F249" s="125" t="s">
        <v>302</v>
      </c>
    </row>
    <row r="250" spans="1:6">
      <c r="A250" s="125" t="s">
        <v>698</v>
      </c>
      <c r="B250" s="125" t="s">
        <v>696</v>
      </c>
      <c r="C250" s="126">
        <v>3745</v>
      </c>
      <c r="D250" s="127">
        <v>62504.05</v>
      </c>
      <c r="E250" s="125" t="s">
        <v>618</v>
      </c>
      <c r="F250" s="125" t="s">
        <v>302</v>
      </c>
    </row>
    <row r="251" spans="1:6">
      <c r="A251" s="125" t="s">
        <v>699</v>
      </c>
      <c r="B251" s="125" t="s">
        <v>696</v>
      </c>
      <c r="C251" s="126">
        <v>6226</v>
      </c>
      <c r="D251" s="127">
        <v>108021.1</v>
      </c>
      <c r="E251" s="125" t="s">
        <v>618</v>
      </c>
      <c r="F251" s="125" t="s">
        <v>302</v>
      </c>
    </row>
    <row r="252" spans="1:6">
      <c r="A252" s="125" t="s">
        <v>700</v>
      </c>
      <c r="B252" s="125" t="s">
        <v>696</v>
      </c>
      <c r="C252" s="126">
        <v>4424</v>
      </c>
      <c r="D252" s="127">
        <v>74500.160000000003</v>
      </c>
      <c r="E252" s="125" t="s">
        <v>618</v>
      </c>
      <c r="F252" s="125" t="s">
        <v>302</v>
      </c>
    </row>
    <row r="253" spans="1:6">
      <c r="A253" s="125" t="s">
        <v>701</v>
      </c>
      <c r="B253" s="125" t="s">
        <v>696</v>
      </c>
      <c r="C253" s="126">
        <v>4537</v>
      </c>
      <c r="D253" s="127">
        <v>75132.72</v>
      </c>
      <c r="E253" s="125" t="s">
        <v>618</v>
      </c>
      <c r="F253" s="125" t="s">
        <v>302</v>
      </c>
    </row>
    <row r="254" spans="1:6">
      <c r="A254" s="125" t="s">
        <v>702</v>
      </c>
      <c r="B254" s="125" t="s">
        <v>696</v>
      </c>
      <c r="C254" s="126">
        <v>3781</v>
      </c>
      <c r="D254" s="127">
        <v>67944.570000000007</v>
      </c>
      <c r="E254" s="125" t="s">
        <v>618</v>
      </c>
      <c r="F254" s="125" t="s">
        <v>302</v>
      </c>
    </row>
    <row r="255" spans="1:6">
      <c r="A255" s="125" t="s">
        <v>703</v>
      </c>
      <c r="B255" s="125" t="s">
        <v>696</v>
      </c>
      <c r="C255" s="126">
        <v>4879</v>
      </c>
      <c r="D255" s="127">
        <v>96116.3</v>
      </c>
      <c r="E255" s="125" t="s">
        <v>618</v>
      </c>
      <c r="F255" s="125" t="s">
        <v>302</v>
      </c>
    </row>
    <row r="256" spans="1:6">
      <c r="A256" s="125" t="s">
        <v>704</v>
      </c>
      <c r="B256" s="125" t="s">
        <v>696</v>
      </c>
      <c r="C256" s="126">
        <v>3960</v>
      </c>
      <c r="D256" s="127">
        <v>78130.8</v>
      </c>
      <c r="E256" s="125" t="s">
        <v>618</v>
      </c>
      <c r="F256" s="125" t="s">
        <v>302</v>
      </c>
    </row>
    <row r="257" spans="1:6">
      <c r="A257" s="125" t="s">
        <v>705</v>
      </c>
      <c r="B257" s="125" t="s">
        <v>696</v>
      </c>
      <c r="C257" s="126">
        <v>3488</v>
      </c>
      <c r="D257" s="127">
        <v>68260.160000000003</v>
      </c>
      <c r="E257" s="125" t="s">
        <v>618</v>
      </c>
      <c r="F257" s="125" t="s">
        <v>302</v>
      </c>
    </row>
    <row r="258" spans="1:6">
      <c r="A258" s="125" t="s">
        <v>706</v>
      </c>
      <c r="B258" s="125" t="s">
        <v>696</v>
      </c>
      <c r="C258" s="126">
        <v>6048</v>
      </c>
      <c r="D258" s="127">
        <v>127431.36</v>
      </c>
      <c r="E258" s="125" t="s">
        <v>618</v>
      </c>
      <c r="F258" s="125" t="s">
        <v>302</v>
      </c>
    </row>
    <row r="259" spans="1:6">
      <c r="A259" s="125" t="s">
        <v>707</v>
      </c>
      <c r="B259" s="125" t="s">
        <v>696</v>
      </c>
      <c r="C259" s="126">
        <v>3136</v>
      </c>
      <c r="D259" s="127">
        <v>76173.440000000002</v>
      </c>
      <c r="E259" s="125" t="s">
        <v>618</v>
      </c>
      <c r="F259" s="125" t="s">
        <v>302</v>
      </c>
    </row>
    <row r="260" spans="1:6">
      <c r="A260" s="125" t="s">
        <v>708</v>
      </c>
      <c r="B260" s="125" t="s">
        <v>696</v>
      </c>
      <c r="C260" s="126">
        <v>3342</v>
      </c>
      <c r="D260" s="127">
        <v>77300.460000000006</v>
      </c>
      <c r="E260" s="125" t="s">
        <v>618</v>
      </c>
      <c r="F260" s="125" t="s">
        <v>302</v>
      </c>
    </row>
    <row r="261" spans="1:6">
      <c r="A261" s="125" t="s">
        <v>709</v>
      </c>
      <c r="B261" s="125" t="s">
        <v>696</v>
      </c>
      <c r="C261" s="126">
        <v>2750</v>
      </c>
      <c r="D261" s="127">
        <v>62645</v>
      </c>
      <c r="E261" s="125" t="s">
        <v>618</v>
      </c>
      <c r="F261" s="125" t="s">
        <v>302</v>
      </c>
    </row>
    <row r="262" spans="1:6">
      <c r="A262" s="125" t="s">
        <v>710</v>
      </c>
      <c r="B262" s="125" t="s">
        <v>711</v>
      </c>
      <c r="C262" s="126">
        <v>5699</v>
      </c>
      <c r="D262" s="127">
        <v>136149.10999999999</v>
      </c>
      <c r="E262" s="125" t="s">
        <v>618</v>
      </c>
      <c r="F262" s="125" t="s">
        <v>302</v>
      </c>
    </row>
    <row r="263" spans="1:6">
      <c r="A263" s="125" t="s">
        <v>712</v>
      </c>
      <c r="B263" s="125" t="s">
        <v>711</v>
      </c>
      <c r="C263" s="126">
        <v>6986</v>
      </c>
      <c r="D263" s="127">
        <v>171157</v>
      </c>
      <c r="E263" s="125" t="s">
        <v>618</v>
      </c>
      <c r="F263" s="125" t="s">
        <v>302</v>
      </c>
    </row>
    <row r="264" spans="1:6">
      <c r="A264" s="125" t="s">
        <v>713</v>
      </c>
      <c r="B264" s="125" t="s">
        <v>714</v>
      </c>
      <c r="C264" s="126">
        <v>3341</v>
      </c>
      <c r="D264" s="127">
        <v>70829.2</v>
      </c>
      <c r="E264" s="125" t="s">
        <v>618</v>
      </c>
      <c r="F264" s="125" t="s">
        <v>302</v>
      </c>
    </row>
    <row r="265" spans="1:6">
      <c r="A265" s="125" t="s">
        <v>715</v>
      </c>
      <c r="B265" s="125" t="s">
        <v>714</v>
      </c>
      <c r="C265" s="126">
        <v>9865</v>
      </c>
      <c r="D265" s="127">
        <v>199766.25</v>
      </c>
      <c r="E265" s="125" t="s">
        <v>618</v>
      </c>
      <c r="F265" s="125" t="s">
        <v>302</v>
      </c>
    </row>
    <row r="266" spans="1:6">
      <c r="A266" s="125" t="s">
        <v>716</v>
      </c>
      <c r="B266" s="125" t="s">
        <v>717</v>
      </c>
      <c r="C266" s="126">
        <v>2150</v>
      </c>
      <c r="D266" s="127">
        <v>45973.05</v>
      </c>
      <c r="E266" s="125" t="s">
        <v>618</v>
      </c>
      <c r="F266" s="125" t="s">
        <v>302</v>
      </c>
    </row>
    <row r="267" spans="1:6">
      <c r="A267" s="125" t="s">
        <v>718</v>
      </c>
      <c r="B267" s="125" t="s">
        <v>717</v>
      </c>
      <c r="C267" s="126">
        <v>3105</v>
      </c>
      <c r="D267" s="127">
        <v>66679.88</v>
      </c>
      <c r="E267" s="125" t="s">
        <v>618</v>
      </c>
      <c r="F267" s="125" t="s">
        <v>302</v>
      </c>
    </row>
    <row r="268" spans="1:6">
      <c r="A268" s="125" t="s">
        <v>719</v>
      </c>
      <c r="B268" s="125" t="s">
        <v>611</v>
      </c>
      <c r="C268" s="126">
        <v>12811</v>
      </c>
      <c r="D268" s="127">
        <v>296566.64</v>
      </c>
      <c r="E268" s="125" t="s">
        <v>618</v>
      </c>
      <c r="F268" s="125" t="s">
        <v>302</v>
      </c>
    </row>
    <row r="269" spans="1:6">
      <c r="A269" s="125" t="s">
        <v>720</v>
      </c>
      <c r="B269" s="125" t="s">
        <v>721</v>
      </c>
      <c r="C269" s="126">
        <v>8200</v>
      </c>
      <c r="D269" s="127">
        <v>190063.21</v>
      </c>
      <c r="E269" s="125" t="s">
        <v>618</v>
      </c>
      <c r="F269" s="125" t="s">
        <v>302</v>
      </c>
    </row>
    <row r="270" spans="1:6">
      <c r="A270" s="125" t="s">
        <v>722</v>
      </c>
      <c r="B270" s="125" t="s">
        <v>524</v>
      </c>
      <c r="C270" s="126">
        <v>4123</v>
      </c>
      <c r="D270" s="127">
        <v>92932.42</v>
      </c>
      <c r="E270" s="125" t="s">
        <v>618</v>
      </c>
      <c r="F270" s="125" t="s">
        <v>302</v>
      </c>
    </row>
    <row r="271" spans="1:6">
      <c r="A271" s="125" t="s">
        <v>723</v>
      </c>
      <c r="B271" s="125" t="s">
        <v>524</v>
      </c>
      <c r="C271" s="126">
        <v>8508</v>
      </c>
      <c r="D271" s="127">
        <v>179093.4</v>
      </c>
      <c r="E271" s="125" t="s">
        <v>618</v>
      </c>
      <c r="F271" s="125" t="s">
        <v>302</v>
      </c>
    </row>
    <row r="272" spans="1:6">
      <c r="A272" s="125" t="s">
        <v>724</v>
      </c>
      <c r="B272" s="125" t="s">
        <v>524</v>
      </c>
      <c r="C272" s="126">
        <v>6417</v>
      </c>
      <c r="D272" s="127">
        <v>124938.99</v>
      </c>
      <c r="E272" s="125" t="s">
        <v>618</v>
      </c>
      <c r="F272" s="125" t="s">
        <v>302</v>
      </c>
    </row>
    <row r="273" spans="1:6">
      <c r="A273" s="125" t="s">
        <v>725</v>
      </c>
      <c r="B273" s="125" t="s">
        <v>726</v>
      </c>
      <c r="C273" s="126">
        <v>3421</v>
      </c>
      <c r="D273" s="127">
        <v>80085.61</v>
      </c>
      <c r="E273" s="125" t="s">
        <v>618</v>
      </c>
      <c r="F273" s="125" t="s">
        <v>302</v>
      </c>
    </row>
    <row r="274" spans="1:6">
      <c r="A274" s="125" t="s">
        <v>727</v>
      </c>
      <c r="B274" s="125" t="s">
        <v>728</v>
      </c>
      <c r="C274" s="126">
        <v>3676</v>
      </c>
      <c r="D274" s="127">
        <v>77416.56</v>
      </c>
      <c r="E274" s="125" t="s">
        <v>618</v>
      </c>
      <c r="F274" s="125" t="s">
        <v>302</v>
      </c>
    </row>
    <row r="275" spans="1:6">
      <c r="A275" s="125" t="s">
        <v>729</v>
      </c>
      <c r="B275" s="125" t="s">
        <v>730</v>
      </c>
      <c r="C275" s="126">
        <v>4433</v>
      </c>
      <c r="D275" s="127">
        <v>86931.13</v>
      </c>
      <c r="E275" s="125" t="s">
        <v>618</v>
      </c>
      <c r="F275" s="125" t="s">
        <v>302</v>
      </c>
    </row>
    <row r="276" spans="1:6">
      <c r="A276" s="125" t="s">
        <v>731</v>
      </c>
      <c r="B276" s="125" t="s">
        <v>730</v>
      </c>
      <c r="C276" s="126">
        <v>592</v>
      </c>
      <c r="D276" s="127">
        <v>10910.56</v>
      </c>
      <c r="E276" s="125" t="s">
        <v>618</v>
      </c>
      <c r="F276" s="125" t="s">
        <v>302</v>
      </c>
    </row>
    <row r="277" spans="1:6">
      <c r="A277" s="125" t="s">
        <v>732</v>
      </c>
      <c r="B277" s="125" t="s">
        <v>733</v>
      </c>
      <c r="C277" s="126">
        <v>3436</v>
      </c>
      <c r="D277" s="127">
        <v>74364.710000000006</v>
      </c>
      <c r="E277" s="125" t="s">
        <v>618</v>
      </c>
      <c r="F277" s="125" t="s">
        <v>302</v>
      </c>
    </row>
    <row r="278" spans="1:6">
      <c r="A278" s="125" t="s">
        <v>734</v>
      </c>
      <c r="B278" s="125" t="s">
        <v>733</v>
      </c>
      <c r="C278" s="126">
        <v>4725</v>
      </c>
      <c r="D278" s="127">
        <v>99018.29</v>
      </c>
      <c r="E278" s="125" t="s">
        <v>618</v>
      </c>
      <c r="F278" s="125" t="s">
        <v>302</v>
      </c>
    </row>
    <row r="279" spans="1:6">
      <c r="A279" s="125" t="s">
        <v>735</v>
      </c>
      <c r="B279" s="125" t="s">
        <v>736</v>
      </c>
      <c r="C279" s="126">
        <v>2040</v>
      </c>
      <c r="D279" s="127">
        <v>42880.800000000003</v>
      </c>
      <c r="E279" s="125" t="s">
        <v>618</v>
      </c>
      <c r="F279" s="125" t="s">
        <v>302</v>
      </c>
    </row>
    <row r="280" spans="1:6">
      <c r="A280" s="125" t="s">
        <v>737</v>
      </c>
      <c r="B280" s="125" t="s">
        <v>738</v>
      </c>
      <c r="C280" s="126">
        <v>1048</v>
      </c>
      <c r="D280" s="127">
        <v>15623.72</v>
      </c>
      <c r="E280" s="125" t="s">
        <v>618</v>
      </c>
      <c r="F280" s="125" t="s">
        <v>302</v>
      </c>
    </row>
    <row r="281" spans="1:6">
      <c r="A281" s="125" t="s">
        <v>739</v>
      </c>
      <c r="B281" s="125" t="s">
        <v>738</v>
      </c>
      <c r="C281" s="126">
        <v>3726</v>
      </c>
      <c r="D281" s="127">
        <v>55696.71</v>
      </c>
      <c r="E281" s="125" t="s">
        <v>618</v>
      </c>
      <c r="F281" s="125" t="s">
        <v>302</v>
      </c>
    </row>
    <row r="282" spans="1:6">
      <c r="A282" s="125" t="s">
        <v>740</v>
      </c>
      <c r="B282" s="125" t="s">
        <v>730</v>
      </c>
      <c r="C282" s="126">
        <v>1738</v>
      </c>
      <c r="D282" s="127">
        <v>32031.34</v>
      </c>
      <c r="E282" s="125" t="s">
        <v>618</v>
      </c>
      <c r="F282" s="125" t="s">
        <v>302</v>
      </c>
    </row>
    <row r="283" spans="1:6">
      <c r="A283" s="125" t="s">
        <v>741</v>
      </c>
      <c r="B283" s="125" t="s">
        <v>524</v>
      </c>
      <c r="C283" s="126">
        <v>3429</v>
      </c>
      <c r="D283" s="127">
        <v>66762.63</v>
      </c>
      <c r="E283" s="125" t="s">
        <v>618</v>
      </c>
      <c r="F283" s="125" t="s">
        <v>302</v>
      </c>
    </row>
    <row r="284" spans="1:6">
      <c r="A284" s="125" t="s">
        <v>742</v>
      </c>
      <c r="B284" s="125" t="s">
        <v>641</v>
      </c>
      <c r="C284" s="126">
        <v>8678</v>
      </c>
      <c r="D284" s="127">
        <v>145269.72</v>
      </c>
      <c r="E284" s="125" t="s">
        <v>618</v>
      </c>
      <c r="F284" s="125" t="s">
        <v>302</v>
      </c>
    </row>
    <row r="285" spans="1:6">
      <c r="A285" s="125" t="s">
        <v>743</v>
      </c>
      <c r="B285" s="125" t="s">
        <v>744</v>
      </c>
      <c r="C285" s="126">
        <v>71678</v>
      </c>
      <c r="D285" s="127">
        <v>1187056.78</v>
      </c>
      <c r="E285" s="125" t="s">
        <v>745</v>
      </c>
      <c r="F285" s="125" t="s">
        <v>746</v>
      </c>
    </row>
    <row r="286" spans="1:6">
      <c r="A286" s="125" t="s">
        <v>747</v>
      </c>
      <c r="B286" s="125" t="s">
        <v>748</v>
      </c>
      <c r="C286" s="126">
        <v>69952</v>
      </c>
      <c r="D286" s="127">
        <v>954859.49</v>
      </c>
      <c r="E286" s="125" t="s">
        <v>745</v>
      </c>
      <c r="F286" s="125" t="s">
        <v>746</v>
      </c>
    </row>
    <row r="287" spans="1:6">
      <c r="A287" s="125" t="s">
        <v>749</v>
      </c>
      <c r="B287" s="125" t="s">
        <v>750</v>
      </c>
      <c r="C287" s="126">
        <v>278279</v>
      </c>
      <c r="D287" s="127">
        <v>691464.88</v>
      </c>
      <c r="E287" s="125" t="s">
        <v>745</v>
      </c>
      <c r="F287" s="125" t="s">
        <v>746</v>
      </c>
    </row>
    <row r="288" spans="1:6">
      <c r="A288" s="125" t="s">
        <v>751</v>
      </c>
      <c r="B288" s="125" t="s">
        <v>752</v>
      </c>
      <c r="C288" s="126">
        <v>65892</v>
      </c>
      <c r="D288" s="127">
        <v>1881806.33</v>
      </c>
      <c r="E288" s="125" t="s">
        <v>745</v>
      </c>
      <c r="F288" s="125" t="s">
        <v>746</v>
      </c>
    </row>
    <row r="289" spans="1:6">
      <c r="A289" s="125" t="s">
        <v>753</v>
      </c>
      <c r="B289" s="125" t="s">
        <v>754</v>
      </c>
      <c r="C289" s="126">
        <v>2475</v>
      </c>
      <c r="D289" s="127">
        <v>403826.41</v>
      </c>
      <c r="E289" s="125" t="s">
        <v>745</v>
      </c>
      <c r="F289" s="125" t="s">
        <v>746</v>
      </c>
    </row>
    <row r="290" spans="1:6">
      <c r="A290" s="125" t="s">
        <v>755</v>
      </c>
      <c r="B290" s="125" t="s">
        <v>756</v>
      </c>
      <c r="C290" s="126">
        <v>30852</v>
      </c>
      <c r="D290" s="127">
        <v>252681.77</v>
      </c>
      <c r="E290" s="125" t="s">
        <v>745</v>
      </c>
      <c r="F290" s="125" t="s">
        <v>746</v>
      </c>
    </row>
    <row r="291" spans="1:6">
      <c r="A291" s="125" t="s">
        <v>757</v>
      </c>
      <c r="B291" s="125" t="s">
        <v>758</v>
      </c>
      <c r="C291" s="126">
        <v>22491</v>
      </c>
      <c r="D291" s="127">
        <v>1451133.67</v>
      </c>
      <c r="E291" s="125" t="s">
        <v>745</v>
      </c>
      <c r="F291" s="125" t="s">
        <v>746</v>
      </c>
    </row>
    <row r="292" spans="1:6">
      <c r="A292" s="125" t="s">
        <v>759</v>
      </c>
      <c r="B292" s="125" t="s">
        <v>760</v>
      </c>
      <c r="C292" s="126">
        <v>22419</v>
      </c>
      <c r="D292" s="127">
        <v>1642980.23</v>
      </c>
      <c r="E292" s="125" t="s">
        <v>745</v>
      </c>
      <c r="F292" s="125" t="s">
        <v>746</v>
      </c>
    </row>
    <row r="293" spans="1:6">
      <c r="A293" s="125" t="s">
        <v>761</v>
      </c>
      <c r="B293" s="125" t="s">
        <v>762</v>
      </c>
      <c r="C293" s="126">
        <v>50908</v>
      </c>
      <c r="D293" s="127">
        <v>103167.91</v>
      </c>
      <c r="E293" s="125" t="s">
        <v>745</v>
      </c>
      <c r="F293" s="125" t="s">
        <v>746</v>
      </c>
    </row>
    <row r="294" spans="1:6">
      <c r="A294" s="125" t="s">
        <v>763</v>
      </c>
      <c r="B294" s="125" t="s">
        <v>764</v>
      </c>
      <c r="C294" s="126">
        <v>58835</v>
      </c>
      <c r="D294" s="127">
        <v>315168.5</v>
      </c>
      <c r="E294" s="125" t="s">
        <v>745</v>
      </c>
      <c r="F294" s="125" t="s">
        <v>746</v>
      </c>
    </row>
    <row r="295" spans="1:6">
      <c r="A295" s="125" t="s">
        <v>765</v>
      </c>
      <c r="B295" s="125" t="s">
        <v>766</v>
      </c>
      <c r="C295" s="126">
        <v>41714</v>
      </c>
      <c r="D295" s="127">
        <v>530101.87</v>
      </c>
      <c r="E295" s="125" t="s">
        <v>745</v>
      </c>
      <c r="F295" s="125" t="s">
        <v>746</v>
      </c>
    </row>
    <row r="296" spans="1:6">
      <c r="A296" s="125" t="s">
        <v>767</v>
      </c>
      <c r="B296" s="125" t="s">
        <v>768</v>
      </c>
      <c r="C296" s="126">
        <v>25093</v>
      </c>
      <c r="D296" s="127">
        <v>397101.94</v>
      </c>
      <c r="E296" s="125" t="s">
        <v>745</v>
      </c>
      <c r="F296" s="125" t="s">
        <v>746</v>
      </c>
    </row>
    <row r="297" spans="1:6">
      <c r="A297" s="125" t="s">
        <v>769</v>
      </c>
      <c r="B297" s="125" t="s">
        <v>770</v>
      </c>
      <c r="C297" s="126">
        <v>121457</v>
      </c>
      <c r="D297" s="127">
        <v>406051.64</v>
      </c>
      <c r="E297" s="125" t="s">
        <v>745</v>
      </c>
      <c r="F297" s="125" t="s">
        <v>746</v>
      </c>
    </row>
    <row r="298" spans="1:6">
      <c r="A298" s="125" t="s">
        <v>771</v>
      </c>
      <c r="B298" s="125" t="s">
        <v>772</v>
      </c>
      <c r="C298" s="126">
        <v>110827</v>
      </c>
      <c r="D298" s="127">
        <v>1123700.8899999999</v>
      </c>
      <c r="E298" s="125" t="s">
        <v>745</v>
      </c>
      <c r="F298" s="125" t="s">
        <v>746</v>
      </c>
    </row>
    <row r="299" spans="1:6">
      <c r="A299" s="125" t="s">
        <v>773</v>
      </c>
      <c r="B299" s="125" t="s">
        <v>774</v>
      </c>
      <c r="C299" s="126">
        <v>21683</v>
      </c>
      <c r="D299" s="127">
        <v>417027.4</v>
      </c>
      <c r="E299" s="125" t="s">
        <v>745</v>
      </c>
      <c r="F299" s="125" t="s">
        <v>746</v>
      </c>
    </row>
    <row r="300" spans="1:6">
      <c r="A300" s="125" t="s">
        <v>775</v>
      </c>
      <c r="B300" s="125" t="s">
        <v>776</v>
      </c>
      <c r="C300" s="126">
        <v>55300</v>
      </c>
      <c r="D300" s="127">
        <v>518883.45</v>
      </c>
      <c r="E300" s="125" t="s">
        <v>745</v>
      </c>
      <c r="F300" s="125" t="s">
        <v>746</v>
      </c>
    </row>
    <row r="301" spans="1:6">
      <c r="A301" s="125" t="s">
        <v>777</v>
      </c>
      <c r="B301" s="125" t="s">
        <v>778</v>
      </c>
      <c r="C301" s="126">
        <v>14383</v>
      </c>
      <c r="D301" s="127">
        <v>1557002.06</v>
      </c>
      <c r="E301" s="125" t="s">
        <v>745</v>
      </c>
      <c r="F301" s="125" t="s">
        <v>746</v>
      </c>
    </row>
    <row r="302" spans="1:6">
      <c r="A302" s="125" t="s">
        <v>779</v>
      </c>
      <c r="B302" s="125" t="s">
        <v>780</v>
      </c>
      <c r="C302" s="126">
        <v>52767</v>
      </c>
      <c r="D302" s="127">
        <v>118854.82</v>
      </c>
      <c r="E302" s="125" t="s">
        <v>745</v>
      </c>
      <c r="F302" s="125" t="s">
        <v>746</v>
      </c>
    </row>
    <row r="303" spans="1:6">
      <c r="A303" s="125" t="s">
        <v>781</v>
      </c>
      <c r="B303" s="125" t="s">
        <v>782</v>
      </c>
      <c r="C303" s="126">
        <v>80457</v>
      </c>
      <c r="D303" s="127">
        <v>158166.69</v>
      </c>
      <c r="E303" s="125" t="s">
        <v>745</v>
      </c>
      <c r="F303" s="125" t="s">
        <v>746</v>
      </c>
    </row>
    <row r="304" spans="1:6">
      <c r="A304" s="125" t="s">
        <v>783</v>
      </c>
      <c r="B304" s="125" t="s">
        <v>784</v>
      </c>
      <c r="C304" s="126">
        <v>26273</v>
      </c>
      <c r="D304" s="127">
        <v>55538.48</v>
      </c>
      <c r="E304" s="125" t="s">
        <v>745</v>
      </c>
      <c r="F304" s="125" t="s">
        <v>746</v>
      </c>
    </row>
    <row r="305" spans="1:6">
      <c r="A305" s="125" t="s">
        <v>785</v>
      </c>
      <c r="B305" s="125" t="s">
        <v>786</v>
      </c>
      <c r="C305" s="126">
        <v>117555</v>
      </c>
      <c r="D305" s="127">
        <v>173355.56</v>
      </c>
      <c r="E305" s="125" t="s">
        <v>745</v>
      </c>
      <c r="F305" s="125" t="s">
        <v>746</v>
      </c>
    </row>
    <row r="306" spans="1:6">
      <c r="A306" s="125" t="s">
        <v>787</v>
      </c>
      <c r="B306" s="125" t="s">
        <v>788</v>
      </c>
      <c r="C306" s="126">
        <v>150960</v>
      </c>
      <c r="D306" s="127">
        <v>239676.78</v>
      </c>
      <c r="E306" s="125" t="s">
        <v>745</v>
      </c>
      <c r="F306" s="125" t="s">
        <v>746</v>
      </c>
    </row>
    <row r="307" spans="1:6">
      <c r="A307" s="125" t="s">
        <v>789</v>
      </c>
      <c r="B307" s="125" t="s">
        <v>790</v>
      </c>
      <c r="C307" s="126">
        <v>8726</v>
      </c>
      <c r="D307" s="127">
        <v>190353.5</v>
      </c>
      <c r="E307" s="125" t="s">
        <v>745</v>
      </c>
      <c r="F307" s="125" t="s">
        <v>746</v>
      </c>
    </row>
    <row r="308" spans="1:6">
      <c r="A308" s="125" t="s">
        <v>791</v>
      </c>
      <c r="B308" s="125" t="s">
        <v>792</v>
      </c>
      <c r="C308" s="126">
        <v>59293</v>
      </c>
      <c r="D308" s="127">
        <v>107149.57</v>
      </c>
      <c r="E308" s="125" t="s">
        <v>745</v>
      </c>
      <c r="F308" s="125" t="s">
        <v>746</v>
      </c>
    </row>
    <row r="309" spans="1:6">
      <c r="A309" s="125" t="s">
        <v>793</v>
      </c>
      <c r="B309" s="125" t="s">
        <v>794</v>
      </c>
      <c r="C309" s="126">
        <v>28833</v>
      </c>
      <c r="D309" s="127">
        <v>48287.95</v>
      </c>
      <c r="E309" s="125" t="s">
        <v>745</v>
      </c>
      <c r="F309" s="125" t="s">
        <v>746</v>
      </c>
    </row>
    <row r="310" spans="1:6">
      <c r="A310" s="125" t="s">
        <v>795</v>
      </c>
      <c r="B310" s="125" t="s">
        <v>796</v>
      </c>
      <c r="C310" s="126">
        <v>230507</v>
      </c>
      <c r="D310" s="127">
        <v>252163.83</v>
      </c>
      <c r="E310" s="125" t="s">
        <v>745</v>
      </c>
      <c r="F310" s="125" t="s">
        <v>746</v>
      </c>
    </row>
    <row r="311" spans="1:6">
      <c r="A311" s="125" t="s">
        <v>795</v>
      </c>
      <c r="B311" s="125" t="s">
        <v>796</v>
      </c>
      <c r="C311" s="126">
        <v>111599</v>
      </c>
      <c r="D311" s="127">
        <v>122084.06</v>
      </c>
      <c r="E311" s="125" t="s">
        <v>745</v>
      </c>
      <c r="F311" s="125" t="s">
        <v>746</v>
      </c>
    </row>
    <row r="312" spans="1:6">
      <c r="A312" s="125" t="s">
        <v>797</v>
      </c>
      <c r="B312" s="125" t="s">
        <v>798</v>
      </c>
      <c r="C312" s="126">
        <v>54162</v>
      </c>
      <c r="D312" s="127">
        <v>200299.26</v>
      </c>
      <c r="E312" s="125" t="s">
        <v>745</v>
      </c>
      <c r="F312" s="125" t="s">
        <v>746</v>
      </c>
    </row>
    <row r="313" spans="1:6">
      <c r="A313" s="125" t="s">
        <v>799</v>
      </c>
      <c r="B313" s="125" t="s">
        <v>800</v>
      </c>
      <c r="C313" s="126">
        <v>10597</v>
      </c>
      <c r="D313" s="127">
        <v>29069.13</v>
      </c>
      <c r="E313" s="125" t="s">
        <v>745</v>
      </c>
      <c r="F313" s="125" t="s">
        <v>801</v>
      </c>
    </row>
    <row r="314" spans="1:6">
      <c r="A314" s="125" t="s">
        <v>802</v>
      </c>
      <c r="B314" s="125" t="s">
        <v>803</v>
      </c>
      <c r="C314" s="126">
        <v>4092</v>
      </c>
      <c r="D314" s="127">
        <v>86864.2</v>
      </c>
      <c r="E314" s="125" t="s">
        <v>745</v>
      </c>
      <c r="F314" s="125" t="s">
        <v>269</v>
      </c>
    </row>
    <row r="315" spans="1:6">
      <c r="A315" s="125" t="s">
        <v>804</v>
      </c>
      <c r="B315" s="125" t="s">
        <v>805</v>
      </c>
      <c r="C315" s="126">
        <v>26500</v>
      </c>
      <c r="D315" s="127">
        <v>2883051.03</v>
      </c>
      <c r="E315" s="125" t="s">
        <v>745</v>
      </c>
      <c r="F315" s="125" t="s">
        <v>269</v>
      </c>
    </row>
    <row r="316" spans="1:6">
      <c r="A316" s="125" t="s">
        <v>806</v>
      </c>
      <c r="B316" s="125" t="s">
        <v>807</v>
      </c>
      <c r="C316" s="126">
        <v>11450</v>
      </c>
      <c r="D316" s="127">
        <v>153681.54999999999</v>
      </c>
      <c r="E316" s="125" t="s">
        <v>745</v>
      </c>
      <c r="F316" s="125" t="s">
        <v>269</v>
      </c>
    </row>
    <row r="317" spans="1:6">
      <c r="A317" s="125" t="s">
        <v>808</v>
      </c>
      <c r="B317" s="125" t="s">
        <v>809</v>
      </c>
      <c r="C317" s="126">
        <v>32439</v>
      </c>
      <c r="D317" s="127">
        <v>595514.78</v>
      </c>
      <c r="E317" s="125" t="s">
        <v>745</v>
      </c>
      <c r="F317" s="125" t="s">
        <v>269</v>
      </c>
    </row>
    <row r="318" spans="1:6">
      <c r="A318" s="125" t="s">
        <v>810</v>
      </c>
      <c r="B318" s="125" t="s">
        <v>306</v>
      </c>
      <c r="C318" s="126">
        <v>6379</v>
      </c>
      <c r="D318" s="127">
        <v>223736.82</v>
      </c>
      <c r="E318" s="125" t="s">
        <v>745</v>
      </c>
      <c r="F318" s="125" t="s">
        <v>269</v>
      </c>
    </row>
    <row r="319" spans="1:6">
      <c r="A319" s="125" t="s">
        <v>811</v>
      </c>
      <c r="B319" s="125" t="s">
        <v>812</v>
      </c>
      <c r="C319" s="126">
        <v>16768</v>
      </c>
      <c r="D319" s="127">
        <v>155687.57</v>
      </c>
      <c r="E319" s="125" t="s">
        <v>745</v>
      </c>
      <c r="F319" s="125" t="s">
        <v>269</v>
      </c>
    </row>
    <row r="320" spans="1:6">
      <c r="A320" s="125" t="s">
        <v>813</v>
      </c>
      <c r="B320" s="125" t="s">
        <v>273</v>
      </c>
      <c r="C320" s="126">
        <v>5445</v>
      </c>
      <c r="D320" s="127">
        <v>128432.73</v>
      </c>
      <c r="E320" s="125" t="s">
        <v>745</v>
      </c>
      <c r="F320" s="125" t="s">
        <v>269</v>
      </c>
    </row>
    <row r="321" spans="1:6">
      <c r="A321" s="125" t="s">
        <v>814</v>
      </c>
      <c r="B321" s="125" t="s">
        <v>267</v>
      </c>
      <c r="C321" s="126">
        <v>22594</v>
      </c>
      <c r="D321" s="127">
        <v>331223.87</v>
      </c>
      <c r="E321" s="125" t="s">
        <v>745</v>
      </c>
      <c r="F321" s="125" t="s">
        <v>269</v>
      </c>
    </row>
    <row r="322" spans="1:6">
      <c r="A322" s="125" t="s">
        <v>815</v>
      </c>
      <c r="B322" s="125" t="s">
        <v>271</v>
      </c>
      <c r="C322" s="126">
        <v>23655</v>
      </c>
      <c r="D322" s="127">
        <v>714548.96</v>
      </c>
      <c r="E322" s="125" t="s">
        <v>745</v>
      </c>
      <c r="F322" s="125" t="s">
        <v>269</v>
      </c>
    </row>
    <row r="323" spans="1:6">
      <c r="A323" s="125" t="s">
        <v>816</v>
      </c>
      <c r="B323" s="125" t="s">
        <v>286</v>
      </c>
      <c r="C323" s="126">
        <v>2838</v>
      </c>
      <c r="D323" s="127">
        <v>80566.929999999993</v>
      </c>
      <c r="E323" s="125" t="s">
        <v>745</v>
      </c>
      <c r="F323" s="125" t="s">
        <v>269</v>
      </c>
    </row>
    <row r="324" spans="1:6">
      <c r="A324" s="125" t="s">
        <v>817</v>
      </c>
      <c r="B324" s="125" t="s">
        <v>818</v>
      </c>
      <c r="C324" s="126">
        <v>10673</v>
      </c>
      <c r="D324" s="127">
        <v>172489.18</v>
      </c>
      <c r="E324" s="125" t="s">
        <v>745</v>
      </c>
      <c r="F324" s="125" t="s">
        <v>269</v>
      </c>
    </row>
    <row r="325" spans="1:6">
      <c r="A325" s="125" t="s">
        <v>819</v>
      </c>
      <c r="B325" s="125" t="s">
        <v>820</v>
      </c>
      <c r="C325" s="126">
        <v>44361</v>
      </c>
      <c r="D325" s="127">
        <v>338723.72</v>
      </c>
      <c r="E325" s="125" t="s">
        <v>745</v>
      </c>
      <c r="F325" s="125" t="s">
        <v>269</v>
      </c>
    </row>
    <row r="326" spans="1:6">
      <c r="A326" s="125" t="s">
        <v>821</v>
      </c>
      <c r="B326" s="125" t="s">
        <v>822</v>
      </c>
      <c r="C326" s="126">
        <v>16321</v>
      </c>
      <c r="D326" s="127">
        <v>153711.16</v>
      </c>
      <c r="E326" s="125" t="s">
        <v>745</v>
      </c>
      <c r="F326" s="125" t="s">
        <v>269</v>
      </c>
    </row>
    <row r="327" spans="1:6">
      <c r="A327" s="125" t="s">
        <v>823</v>
      </c>
      <c r="B327" s="125" t="s">
        <v>824</v>
      </c>
      <c r="C327" s="126">
        <v>13636</v>
      </c>
      <c r="D327" s="127">
        <v>138716.38</v>
      </c>
      <c r="E327" s="125" t="s">
        <v>745</v>
      </c>
      <c r="F327" s="125" t="s">
        <v>269</v>
      </c>
    </row>
    <row r="328" spans="1:6">
      <c r="A328" s="125" t="s">
        <v>825</v>
      </c>
      <c r="B328" s="125" t="s">
        <v>826</v>
      </c>
      <c r="C328" s="126">
        <v>1701</v>
      </c>
      <c r="D328" s="127">
        <v>248940.1</v>
      </c>
      <c r="E328" s="125" t="s">
        <v>745</v>
      </c>
      <c r="F328" s="125" t="s">
        <v>269</v>
      </c>
    </row>
    <row r="329" spans="1:6">
      <c r="A329" s="125" t="s">
        <v>827</v>
      </c>
      <c r="B329" s="125" t="s">
        <v>828</v>
      </c>
      <c r="C329" s="126">
        <v>3095</v>
      </c>
      <c r="D329" s="127">
        <v>108525.92</v>
      </c>
      <c r="E329" s="125" t="s">
        <v>745</v>
      </c>
      <c r="F329" s="125" t="s">
        <v>269</v>
      </c>
    </row>
    <row r="330" spans="1:6">
      <c r="A330" s="125" t="s">
        <v>829</v>
      </c>
      <c r="B330" s="125" t="s">
        <v>830</v>
      </c>
      <c r="C330" s="126">
        <v>9784</v>
      </c>
      <c r="D330" s="127">
        <v>499186.63</v>
      </c>
      <c r="E330" s="125" t="s">
        <v>745</v>
      </c>
      <c r="F330" s="125" t="s">
        <v>269</v>
      </c>
    </row>
    <row r="331" spans="1:6">
      <c r="A331" s="125" t="s">
        <v>831</v>
      </c>
      <c r="B331" s="125" t="s">
        <v>832</v>
      </c>
      <c r="C331" s="126">
        <v>57168</v>
      </c>
      <c r="D331" s="127">
        <v>4274843.5</v>
      </c>
      <c r="E331" s="125" t="s">
        <v>745</v>
      </c>
      <c r="F331" s="125" t="s">
        <v>269</v>
      </c>
    </row>
    <row r="332" spans="1:6">
      <c r="A332" s="125" t="s">
        <v>833</v>
      </c>
      <c r="B332" s="125" t="s">
        <v>834</v>
      </c>
      <c r="C332" s="126">
        <v>23767</v>
      </c>
      <c r="D332" s="127">
        <v>226587.89</v>
      </c>
      <c r="E332" s="125" t="s">
        <v>745</v>
      </c>
      <c r="F332" s="125" t="s">
        <v>269</v>
      </c>
    </row>
    <row r="333" spans="1:6">
      <c r="A333" s="125" t="s">
        <v>835</v>
      </c>
      <c r="B333" s="125" t="s">
        <v>836</v>
      </c>
      <c r="C333" s="126">
        <v>4189</v>
      </c>
      <c r="D333" s="127">
        <v>474608.74</v>
      </c>
      <c r="E333" s="125" t="s">
        <v>745</v>
      </c>
      <c r="F333" s="125" t="s">
        <v>269</v>
      </c>
    </row>
    <row r="334" spans="1:6">
      <c r="A334" s="125" t="s">
        <v>837</v>
      </c>
      <c r="B334" s="125" t="s">
        <v>838</v>
      </c>
      <c r="C334" s="126">
        <v>43974</v>
      </c>
      <c r="D334" s="127">
        <v>235330.46</v>
      </c>
      <c r="E334" s="125" t="s">
        <v>745</v>
      </c>
      <c r="F334" s="125" t="s">
        <v>269</v>
      </c>
    </row>
    <row r="335" spans="1:6">
      <c r="A335" s="125" t="s">
        <v>839</v>
      </c>
      <c r="B335" s="125" t="s">
        <v>840</v>
      </c>
      <c r="C335" s="126">
        <v>4118</v>
      </c>
      <c r="D335" s="127">
        <v>521181.45</v>
      </c>
      <c r="E335" s="125" t="s">
        <v>745</v>
      </c>
      <c r="F335" s="125" t="s">
        <v>841</v>
      </c>
    </row>
    <row r="336" spans="1:6">
      <c r="A336" s="125" t="s">
        <v>839</v>
      </c>
      <c r="B336" s="125" t="s">
        <v>840</v>
      </c>
      <c r="C336" s="126">
        <v>8383</v>
      </c>
      <c r="D336" s="127">
        <v>1060967.49</v>
      </c>
      <c r="E336" s="125" t="s">
        <v>745</v>
      </c>
      <c r="F336" s="125" t="s">
        <v>841</v>
      </c>
    </row>
    <row r="337" spans="1:6">
      <c r="A337" s="125" t="s">
        <v>842</v>
      </c>
      <c r="B337" s="125" t="s">
        <v>843</v>
      </c>
      <c r="C337" s="126">
        <v>71977</v>
      </c>
      <c r="D337" s="127">
        <v>1679551.9</v>
      </c>
      <c r="E337" s="125" t="s">
        <v>745</v>
      </c>
      <c r="F337" s="125" t="s">
        <v>841</v>
      </c>
    </row>
    <row r="338" spans="1:6">
      <c r="A338" s="125" t="s">
        <v>844</v>
      </c>
      <c r="B338" s="125" t="s">
        <v>845</v>
      </c>
      <c r="C338" s="126">
        <v>9118</v>
      </c>
      <c r="D338" s="127">
        <v>368567.5</v>
      </c>
      <c r="E338" s="125" t="s">
        <v>745</v>
      </c>
      <c r="F338" s="125" t="s">
        <v>841</v>
      </c>
    </row>
    <row r="339" spans="1:6">
      <c r="A339" s="125" t="s">
        <v>846</v>
      </c>
      <c r="B339" s="125" t="s">
        <v>847</v>
      </c>
      <c r="C339" s="126">
        <v>53352</v>
      </c>
      <c r="D339" s="127">
        <v>4877520.57</v>
      </c>
      <c r="E339" s="125" t="s">
        <v>745</v>
      </c>
      <c r="F339" s="125" t="s">
        <v>841</v>
      </c>
    </row>
    <row r="340" spans="1:6">
      <c r="A340" s="125" t="s">
        <v>846</v>
      </c>
      <c r="B340" s="125" t="s">
        <v>847</v>
      </c>
      <c r="C340" s="126">
        <v>54393</v>
      </c>
      <c r="D340" s="127">
        <v>4972690.3600000003</v>
      </c>
      <c r="E340" s="125" t="s">
        <v>745</v>
      </c>
      <c r="F340" s="125" t="s">
        <v>841</v>
      </c>
    </row>
    <row r="341" spans="1:6">
      <c r="A341" s="125" t="s">
        <v>848</v>
      </c>
      <c r="B341" s="125" t="s">
        <v>849</v>
      </c>
      <c r="C341" s="126">
        <v>6512</v>
      </c>
      <c r="D341" s="127">
        <v>178155.95</v>
      </c>
      <c r="E341" s="125" t="s">
        <v>745</v>
      </c>
      <c r="F341" s="125" t="s">
        <v>289</v>
      </c>
    </row>
    <row r="342" spans="1:6">
      <c r="A342" s="125" t="s">
        <v>850</v>
      </c>
      <c r="B342" s="125" t="s">
        <v>851</v>
      </c>
      <c r="C342" s="126">
        <v>11552</v>
      </c>
      <c r="D342" s="127">
        <v>294025.55</v>
      </c>
      <c r="E342" s="125" t="s">
        <v>745</v>
      </c>
      <c r="F342" s="125" t="s">
        <v>289</v>
      </c>
    </row>
    <row r="343" spans="1:6">
      <c r="A343" s="125" t="s">
        <v>852</v>
      </c>
      <c r="B343" s="125" t="s">
        <v>853</v>
      </c>
      <c r="C343" s="126">
        <v>8205</v>
      </c>
      <c r="D343" s="127">
        <v>377538.92</v>
      </c>
      <c r="E343" s="125" t="s">
        <v>745</v>
      </c>
      <c r="F343" s="125" t="s">
        <v>289</v>
      </c>
    </row>
    <row r="344" spans="1:6">
      <c r="A344" s="125" t="s">
        <v>854</v>
      </c>
      <c r="B344" s="125" t="s">
        <v>855</v>
      </c>
      <c r="C344" s="126">
        <v>21811</v>
      </c>
      <c r="D344" s="127">
        <v>1365684.31</v>
      </c>
      <c r="E344" s="125" t="s">
        <v>745</v>
      </c>
      <c r="F344" s="125" t="s">
        <v>289</v>
      </c>
    </row>
    <row r="345" spans="1:6">
      <c r="A345" s="125" t="s">
        <v>856</v>
      </c>
      <c r="B345" s="125" t="s">
        <v>857</v>
      </c>
      <c r="C345" s="126">
        <v>30610</v>
      </c>
      <c r="D345" s="127">
        <v>2512942.4900000002</v>
      </c>
      <c r="E345" s="125" t="s">
        <v>745</v>
      </c>
      <c r="F345" s="125" t="s">
        <v>289</v>
      </c>
    </row>
    <row r="346" spans="1:6">
      <c r="A346" s="125" t="s">
        <v>858</v>
      </c>
      <c r="B346" s="125" t="s">
        <v>859</v>
      </c>
      <c r="C346" s="126">
        <v>6251</v>
      </c>
      <c r="D346" s="127">
        <v>90669.97</v>
      </c>
      <c r="E346" s="125" t="s">
        <v>745</v>
      </c>
      <c r="F346" s="125" t="s">
        <v>289</v>
      </c>
    </row>
    <row r="347" spans="1:6">
      <c r="A347" s="125" t="s">
        <v>860</v>
      </c>
      <c r="B347" s="125" t="s">
        <v>861</v>
      </c>
      <c r="C347" s="126">
        <v>34164</v>
      </c>
      <c r="D347" s="127">
        <v>1899346.3</v>
      </c>
      <c r="E347" s="125" t="s">
        <v>745</v>
      </c>
      <c r="F347" s="125" t="s">
        <v>289</v>
      </c>
    </row>
    <row r="348" spans="1:6">
      <c r="A348" s="125" t="s">
        <v>862</v>
      </c>
      <c r="B348" s="125" t="s">
        <v>863</v>
      </c>
      <c r="C348" s="126">
        <v>20450</v>
      </c>
      <c r="D348" s="127">
        <v>367424.89</v>
      </c>
      <c r="E348" s="125" t="s">
        <v>745</v>
      </c>
      <c r="F348" s="125" t="s">
        <v>289</v>
      </c>
    </row>
    <row r="349" spans="1:6">
      <c r="A349" s="125" t="s">
        <v>864</v>
      </c>
      <c r="B349" s="125" t="s">
        <v>865</v>
      </c>
      <c r="C349" s="126">
        <v>15484</v>
      </c>
      <c r="D349" s="127">
        <v>2081670.12</v>
      </c>
      <c r="E349" s="125" t="s">
        <v>745</v>
      </c>
      <c r="F349" s="125" t="s">
        <v>289</v>
      </c>
    </row>
    <row r="350" spans="1:6">
      <c r="A350" s="125" t="s">
        <v>866</v>
      </c>
      <c r="B350" s="125" t="s">
        <v>867</v>
      </c>
      <c r="C350" s="126">
        <v>10463</v>
      </c>
      <c r="D350" s="127">
        <v>303861.34999999998</v>
      </c>
      <c r="E350" s="125" t="s">
        <v>745</v>
      </c>
      <c r="F350" s="125" t="s">
        <v>289</v>
      </c>
    </row>
    <row r="351" spans="1:6">
      <c r="A351" s="125" t="s">
        <v>868</v>
      </c>
      <c r="B351" s="125" t="s">
        <v>869</v>
      </c>
      <c r="C351" s="126">
        <v>2286</v>
      </c>
      <c r="D351" s="127">
        <v>951662.94</v>
      </c>
      <c r="E351" s="125" t="s">
        <v>745</v>
      </c>
      <c r="F351" s="125" t="s">
        <v>289</v>
      </c>
    </row>
    <row r="352" spans="1:6">
      <c r="A352" s="125" t="s">
        <v>870</v>
      </c>
      <c r="B352" s="125" t="s">
        <v>871</v>
      </c>
      <c r="C352" s="126">
        <v>2773</v>
      </c>
      <c r="D352" s="127">
        <v>2103288.61</v>
      </c>
      <c r="E352" s="125" t="s">
        <v>745</v>
      </c>
      <c r="F352" s="125" t="s">
        <v>289</v>
      </c>
    </row>
    <row r="353" spans="1:6">
      <c r="A353" s="125" t="s">
        <v>872</v>
      </c>
      <c r="B353" s="125" t="s">
        <v>873</v>
      </c>
      <c r="C353" s="126">
        <v>10594</v>
      </c>
      <c r="D353" s="127">
        <v>1859678.71</v>
      </c>
      <c r="E353" s="125" t="s">
        <v>745</v>
      </c>
      <c r="F353" s="125" t="s">
        <v>289</v>
      </c>
    </row>
    <row r="354" spans="1:6">
      <c r="A354" s="125" t="s">
        <v>874</v>
      </c>
      <c r="B354" s="125" t="s">
        <v>875</v>
      </c>
      <c r="C354" s="126">
        <v>22408</v>
      </c>
      <c r="D354" s="127">
        <v>1702467.97</v>
      </c>
      <c r="E354" s="125" t="s">
        <v>745</v>
      </c>
      <c r="F354" s="125" t="s">
        <v>289</v>
      </c>
    </row>
    <row r="355" spans="1:6">
      <c r="A355" s="125" t="s">
        <v>876</v>
      </c>
      <c r="B355" s="125" t="s">
        <v>877</v>
      </c>
      <c r="C355" s="126">
        <v>5390</v>
      </c>
      <c r="D355" s="127">
        <v>178390.27</v>
      </c>
      <c r="E355" s="125" t="s">
        <v>745</v>
      </c>
      <c r="F355" s="125" t="s">
        <v>289</v>
      </c>
    </row>
    <row r="356" spans="1:6">
      <c r="A356" s="125" t="s">
        <v>878</v>
      </c>
      <c r="B356" s="125" t="s">
        <v>879</v>
      </c>
      <c r="C356" s="126">
        <v>4336</v>
      </c>
      <c r="D356" s="127">
        <v>724648.31</v>
      </c>
      <c r="E356" s="125" t="s">
        <v>745</v>
      </c>
      <c r="F356" s="125" t="s">
        <v>289</v>
      </c>
    </row>
    <row r="357" spans="1:6">
      <c r="A357" s="125" t="s">
        <v>880</v>
      </c>
      <c r="B357" s="125" t="s">
        <v>881</v>
      </c>
      <c r="C357" s="126">
        <v>2536</v>
      </c>
      <c r="D357" s="127">
        <v>421489.73</v>
      </c>
      <c r="E357" s="125" t="s">
        <v>745</v>
      </c>
      <c r="F357" s="125" t="s">
        <v>289</v>
      </c>
    </row>
    <row r="358" spans="1:6">
      <c r="A358" s="125" t="s">
        <v>880</v>
      </c>
      <c r="B358" s="125" t="s">
        <v>881</v>
      </c>
      <c r="C358" s="126">
        <v>5160</v>
      </c>
      <c r="D358" s="127">
        <v>857605.29</v>
      </c>
      <c r="E358" s="125" t="s">
        <v>745</v>
      </c>
      <c r="F358" s="125" t="s">
        <v>289</v>
      </c>
    </row>
    <row r="359" spans="1:6">
      <c r="A359" s="125" t="s">
        <v>882</v>
      </c>
      <c r="B359" s="125" t="s">
        <v>883</v>
      </c>
      <c r="C359" s="126">
        <v>1183</v>
      </c>
      <c r="D359" s="127">
        <v>2166576.66</v>
      </c>
      <c r="E359" s="125" t="s">
        <v>745</v>
      </c>
      <c r="F359" s="125" t="s">
        <v>289</v>
      </c>
    </row>
    <row r="360" spans="1:6">
      <c r="A360" s="125" t="s">
        <v>884</v>
      </c>
      <c r="B360" s="125" t="s">
        <v>885</v>
      </c>
      <c r="C360" s="126">
        <v>16855</v>
      </c>
      <c r="D360" s="127">
        <v>1810934.07</v>
      </c>
      <c r="E360" s="125" t="s">
        <v>745</v>
      </c>
      <c r="F360" s="125" t="s">
        <v>289</v>
      </c>
    </row>
    <row r="361" spans="1:6">
      <c r="A361" s="125" t="s">
        <v>886</v>
      </c>
      <c r="B361" s="125" t="s">
        <v>887</v>
      </c>
      <c r="C361" s="126">
        <v>13093</v>
      </c>
      <c r="D361" s="127">
        <v>1351843.08</v>
      </c>
      <c r="E361" s="125" t="s">
        <v>745</v>
      </c>
      <c r="F361" s="125" t="s">
        <v>289</v>
      </c>
    </row>
    <row r="362" spans="1:6">
      <c r="A362" s="125" t="s">
        <v>888</v>
      </c>
      <c r="B362" s="125" t="s">
        <v>889</v>
      </c>
      <c r="C362" s="126">
        <v>26954</v>
      </c>
      <c r="D362" s="127">
        <v>804188.09</v>
      </c>
      <c r="E362" s="125" t="s">
        <v>745</v>
      </c>
      <c r="F362" s="125" t="s">
        <v>289</v>
      </c>
    </row>
    <row r="363" spans="1:6">
      <c r="A363" s="125" t="s">
        <v>888</v>
      </c>
      <c r="B363" s="125" t="s">
        <v>889</v>
      </c>
      <c r="C363" s="126">
        <v>76984</v>
      </c>
      <c r="D363" s="127">
        <v>2296861.91</v>
      </c>
      <c r="E363" s="125" t="s">
        <v>745</v>
      </c>
      <c r="F363" s="125" t="s">
        <v>289</v>
      </c>
    </row>
    <row r="364" spans="1:6">
      <c r="A364" s="125" t="s">
        <v>890</v>
      </c>
      <c r="B364" s="125" t="s">
        <v>891</v>
      </c>
      <c r="C364" s="126">
        <v>2761</v>
      </c>
      <c r="D364" s="127">
        <v>482797.16</v>
      </c>
      <c r="E364" s="125" t="s">
        <v>745</v>
      </c>
      <c r="F364" s="125" t="s">
        <v>289</v>
      </c>
    </row>
    <row r="365" spans="1:6">
      <c r="A365" s="125" t="s">
        <v>892</v>
      </c>
      <c r="B365" s="125" t="s">
        <v>893</v>
      </c>
      <c r="C365" s="126">
        <v>63434</v>
      </c>
      <c r="D365" s="127">
        <v>4058523.97</v>
      </c>
      <c r="E365" s="125" t="s">
        <v>745</v>
      </c>
      <c r="F365" s="125" t="s">
        <v>289</v>
      </c>
    </row>
    <row r="366" spans="1:6">
      <c r="A366" s="125" t="s">
        <v>894</v>
      </c>
      <c r="B366" s="125" t="s">
        <v>895</v>
      </c>
      <c r="C366" s="126">
        <v>22697</v>
      </c>
      <c r="D366" s="127">
        <v>1366851.92</v>
      </c>
      <c r="E366" s="125" t="s">
        <v>745</v>
      </c>
      <c r="F366" s="125" t="s">
        <v>289</v>
      </c>
    </row>
    <row r="367" spans="1:6">
      <c r="A367" s="125" t="s">
        <v>896</v>
      </c>
      <c r="B367" s="125" t="s">
        <v>897</v>
      </c>
      <c r="C367" s="126">
        <v>8046</v>
      </c>
      <c r="D367" s="127">
        <v>639328.62</v>
      </c>
      <c r="E367" s="125" t="s">
        <v>745</v>
      </c>
      <c r="F367" s="125" t="s">
        <v>289</v>
      </c>
    </row>
    <row r="368" spans="1:6">
      <c r="A368" s="125" t="s">
        <v>898</v>
      </c>
      <c r="B368" s="125" t="s">
        <v>899</v>
      </c>
      <c r="C368" s="126">
        <v>1635</v>
      </c>
      <c r="D368" s="127">
        <v>167479.69</v>
      </c>
      <c r="E368" s="125" t="s">
        <v>745</v>
      </c>
      <c r="F368" s="125" t="s">
        <v>289</v>
      </c>
    </row>
    <row r="369" spans="1:6">
      <c r="A369" s="125" t="s">
        <v>900</v>
      </c>
      <c r="B369" s="125" t="s">
        <v>901</v>
      </c>
      <c r="C369" s="126">
        <v>9280</v>
      </c>
      <c r="D369" s="127">
        <v>1460417.73</v>
      </c>
      <c r="E369" s="125" t="s">
        <v>745</v>
      </c>
      <c r="F369" s="125" t="s">
        <v>289</v>
      </c>
    </row>
    <row r="370" spans="1:6">
      <c r="A370" s="125" t="s">
        <v>902</v>
      </c>
      <c r="B370" s="125" t="s">
        <v>903</v>
      </c>
      <c r="C370" s="126">
        <v>126862</v>
      </c>
      <c r="D370" s="127">
        <v>1951599.02</v>
      </c>
      <c r="E370" s="125" t="s">
        <v>745</v>
      </c>
      <c r="F370" s="125" t="s">
        <v>289</v>
      </c>
    </row>
    <row r="371" spans="1:6">
      <c r="A371" s="125" t="s">
        <v>902</v>
      </c>
      <c r="B371" s="125" t="s">
        <v>903</v>
      </c>
      <c r="C371" s="126">
        <v>705</v>
      </c>
      <c r="D371" s="127">
        <v>10845.46</v>
      </c>
      <c r="E371" s="125" t="s">
        <v>745</v>
      </c>
      <c r="F371" s="125" t="s">
        <v>289</v>
      </c>
    </row>
    <row r="372" spans="1:6">
      <c r="A372" s="125" t="s">
        <v>904</v>
      </c>
      <c r="B372" s="125" t="s">
        <v>905</v>
      </c>
      <c r="C372" s="126">
        <v>14177</v>
      </c>
      <c r="D372" s="127">
        <v>1310364.1599999999</v>
      </c>
      <c r="E372" s="125" t="s">
        <v>745</v>
      </c>
      <c r="F372" s="125" t="s">
        <v>289</v>
      </c>
    </row>
    <row r="373" spans="1:6">
      <c r="A373" s="125" t="s">
        <v>906</v>
      </c>
      <c r="B373" s="125" t="s">
        <v>907</v>
      </c>
      <c r="C373" s="126">
        <v>17979</v>
      </c>
      <c r="D373" s="127">
        <v>1198060.6200000001</v>
      </c>
      <c r="E373" s="125" t="s">
        <v>745</v>
      </c>
      <c r="F373" s="125" t="s">
        <v>289</v>
      </c>
    </row>
    <row r="374" spans="1:6">
      <c r="A374" s="125" t="s">
        <v>908</v>
      </c>
      <c r="B374" s="125" t="s">
        <v>909</v>
      </c>
      <c r="C374" s="126">
        <v>14178</v>
      </c>
      <c r="D374" s="127">
        <v>461737.05</v>
      </c>
      <c r="E374" s="125" t="s">
        <v>745</v>
      </c>
      <c r="F374" s="125" t="s">
        <v>289</v>
      </c>
    </row>
    <row r="375" spans="1:6">
      <c r="A375" s="125" t="s">
        <v>910</v>
      </c>
      <c r="B375" s="125" t="s">
        <v>911</v>
      </c>
      <c r="C375" s="126">
        <v>43764</v>
      </c>
      <c r="D375" s="127">
        <v>986938.38</v>
      </c>
      <c r="E375" s="125" t="s">
        <v>745</v>
      </c>
      <c r="F375" s="125" t="s">
        <v>289</v>
      </c>
    </row>
    <row r="376" spans="1:6">
      <c r="A376" s="125" t="s">
        <v>912</v>
      </c>
      <c r="B376" s="125" t="s">
        <v>913</v>
      </c>
      <c r="C376" s="126">
        <v>8441</v>
      </c>
      <c r="D376" s="127">
        <v>1428475.49</v>
      </c>
      <c r="E376" s="125" t="s">
        <v>745</v>
      </c>
      <c r="F376" s="125" t="s">
        <v>289</v>
      </c>
    </row>
    <row r="377" spans="1:6">
      <c r="A377" s="125" t="s">
        <v>912</v>
      </c>
      <c r="B377" s="125" t="s">
        <v>913</v>
      </c>
      <c r="C377" s="126">
        <v>38152</v>
      </c>
      <c r="D377" s="127">
        <v>6456485.8499999996</v>
      </c>
      <c r="E377" s="125" t="s">
        <v>745</v>
      </c>
      <c r="F377" s="125" t="s">
        <v>289</v>
      </c>
    </row>
    <row r="378" spans="1:6">
      <c r="A378" s="125" t="s">
        <v>914</v>
      </c>
      <c r="B378" s="125" t="s">
        <v>915</v>
      </c>
      <c r="C378" s="126">
        <v>26000</v>
      </c>
      <c r="D378" s="127">
        <v>327522.2</v>
      </c>
      <c r="E378" s="125" t="s">
        <v>745</v>
      </c>
      <c r="F378" s="125" t="s">
        <v>289</v>
      </c>
    </row>
    <row r="379" spans="1:6">
      <c r="A379" s="125" t="s">
        <v>916</v>
      </c>
      <c r="B379" s="125" t="s">
        <v>917</v>
      </c>
      <c r="C379" s="126">
        <v>18157</v>
      </c>
      <c r="D379" s="127">
        <v>675713.89</v>
      </c>
      <c r="E379" s="125" t="s">
        <v>745</v>
      </c>
      <c r="F379" s="125" t="s">
        <v>289</v>
      </c>
    </row>
    <row r="380" spans="1:6">
      <c r="A380" s="125" t="s">
        <v>918</v>
      </c>
      <c r="B380" s="125" t="s">
        <v>919</v>
      </c>
      <c r="C380" s="126">
        <v>13964</v>
      </c>
      <c r="D380" s="127">
        <v>1815818.17</v>
      </c>
      <c r="E380" s="125" t="s">
        <v>745</v>
      </c>
      <c r="F380" s="125" t="s">
        <v>289</v>
      </c>
    </row>
    <row r="381" spans="1:6">
      <c r="A381" s="125" t="s">
        <v>920</v>
      </c>
      <c r="B381" s="125" t="s">
        <v>921</v>
      </c>
      <c r="C381" s="126">
        <v>169311</v>
      </c>
      <c r="D381" s="127">
        <v>2007689.84</v>
      </c>
      <c r="E381" s="125" t="s">
        <v>745</v>
      </c>
      <c r="F381" s="125" t="s">
        <v>289</v>
      </c>
    </row>
    <row r="382" spans="1:6">
      <c r="A382" s="125" t="s">
        <v>922</v>
      </c>
      <c r="B382" s="125" t="s">
        <v>923</v>
      </c>
      <c r="C382" s="126">
        <v>3790</v>
      </c>
      <c r="D382" s="127">
        <v>490146.72</v>
      </c>
      <c r="E382" s="125" t="s">
        <v>745</v>
      </c>
      <c r="F382" s="125" t="s">
        <v>289</v>
      </c>
    </row>
    <row r="383" spans="1:6">
      <c r="A383" s="125" t="s">
        <v>924</v>
      </c>
      <c r="B383" s="125" t="s">
        <v>925</v>
      </c>
      <c r="C383" s="126">
        <v>10161</v>
      </c>
      <c r="D383" s="127">
        <v>790925.13</v>
      </c>
      <c r="E383" s="125" t="s">
        <v>745</v>
      </c>
      <c r="F383" s="125" t="s">
        <v>289</v>
      </c>
    </row>
    <row r="384" spans="1:6">
      <c r="A384" s="125" t="s">
        <v>926</v>
      </c>
      <c r="B384" s="125" t="s">
        <v>927</v>
      </c>
      <c r="C384" s="126">
        <v>1811</v>
      </c>
      <c r="D384" s="127">
        <v>432756.33</v>
      </c>
      <c r="E384" s="125" t="s">
        <v>745</v>
      </c>
      <c r="F384" s="125" t="s">
        <v>289</v>
      </c>
    </row>
    <row r="385" spans="1:6">
      <c r="A385" s="125" t="s">
        <v>926</v>
      </c>
      <c r="B385" s="125" t="s">
        <v>927</v>
      </c>
      <c r="C385" s="126">
        <v>16395</v>
      </c>
      <c r="D385" s="127">
        <v>3917747.15</v>
      </c>
      <c r="E385" s="125" t="s">
        <v>745</v>
      </c>
      <c r="F385" s="125" t="s">
        <v>289</v>
      </c>
    </row>
    <row r="386" spans="1:6">
      <c r="A386" s="125" t="s">
        <v>928</v>
      </c>
      <c r="B386" s="125" t="s">
        <v>929</v>
      </c>
      <c r="C386" s="126">
        <v>132565</v>
      </c>
      <c r="D386" s="127">
        <v>1014192.18</v>
      </c>
      <c r="E386" s="125" t="s">
        <v>745</v>
      </c>
      <c r="F386" s="125" t="s">
        <v>289</v>
      </c>
    </row>
    <row r="387" spans="1:6">
      <c r="A387" s="125" t="s">
        <v>930</v>
      </c>
      <c r="B387" s="125" t="s">
        <v>931</v>
      </c>
      <c r="C387" s="126">
        <v>20041</v>
      </c>
      <c r="D387" s="127">
        <v>2878489.33</v>
      </c>
      <c r="E387" s="125" t="s">
        <v>745</v>
      </c>
      <c r="F387" s="125" t="s">
        <v>289</v>
      </c>
    </row>
    <row r="388" spans="1:6">
      <c r="A388" s="125" t="s">
        <v>932</v>
      </c>
      <c r="B388" s="125" t="s">
        <v>933</v>
      </c>
      <c r="C388" s="126">
        <v>18830</v>
      </c>
      <c r="D388" s="127">
        <v>1921456.98</v>
      </c>
      <c r="E388" s="125" t="s">
        <v>745</v>
      </c>
      <c r="F388" s="125" t="s">
        <v>289</v>
      </c>
    </row>
    <row r="389" spans="1:6">
      <c r="A389" s="125" t="s">
        <v>934</v>
      </c>
      <c r="B389" s="125" t="s">
        <v>935</v>
      </c>
      <c r="C389" s="126">
        <v>25083</v>
      </c>
      <c r="D389" s="127">
        <v>527627.05000000005</v>
      </c>
      <c r="E389" s="125" t="s">
        <v>745</v>
      </c>
      <c r="F389" s="125" t="s">
        <v>289</v>
      </c>
    </row>
    <row r="390" spans="1:6">
      <c r="A390" s="125" t="s">
        <v>934</v>
      </c>
      <c r="B390" s="125" t="s">
        <v>935</v>
      </c>
      <c r="C390" s="126">
        <v>242615</v>
      </c>
      <c r="D390" s="127">
        <v>5103465.97</v>
      </c>
      <c r="E390" s="125" t="s">
        <v>745</v>
      </c>
      <c r="F390" s="125" t="s">
        <v>289</v>
      </c>
    </row>
    <row r="391" spans="1:6">
      <c r="A391" s="125" t="s">
        <v>936</v>
      </c>
      <c r="B391" s="125" t="s">
        <v>937</v>
      </c>
      <c r="C391" s="126">
        <v>22884</v>
      </c>
      <c r="D391" s="127">
        <v>3966194.81</v>
      </c>
      <c r="E391" s="125" t="s">
        <v>745</v>
      </c>
      <c r="F391" s="125" t="s">
        <v>289</v>
      </c>
    </row>
    <row r="392" spans="1:6">
      <c r="A392" s="125" t="s">
        <v>938</v>
      </c>
      <c r="B392" s="125" t="s">
        <v>939</v>
      </c>
      <c r="C392" s="126">
        <v>299186</v>
      </c>
      <c r="D392" s="127">
        <v>536913.59</v>
      </c>
      <c r="E392" s="125" t="s">
        <v>745</v>
      </c>
      <c r="F392" s="125" t="s">
        <v>289</v>
      </c>
    </row>
    <row r="393" spans="1:6">
      <c r="A393" s="125" t="s">
        <v>940</v>
      </c>
      <c r="B393" s="125" t="s">
        <v>941</v>
      </c>
      <c r="C393" s="126">
        <v>6511</v>
      </c>
      <c r="D393" s="127">
        <v>413059.79</v>
      </c>
      <c r="E393" s="125" t="s">
        <v>745</v>
      </c>
      <c r="F393" s="125" t="s">
        <v>289</v>
      </c>
    </row>
    <row r="394" spans="1:6">
      <c r="A394" s="125" t="s">
        <v>942</v>
      </c>
      <c r="B394" s="125" t="s">
        <v>943</v>
      </c>
      <c r="C394" s="126">
        <v>67822</v>
      </c>
      <c r="D394" s="127">
        <v>774792.59</v>
      </c>
      <c r="E394" s="125" t="s">
        <v>745</v>
      </c>
      <c r="F394" s="125" t="s">
        <v>289</v>
      </c>
    </row>
    <row r="395" spans="1:6">
      <c r="A395" s="125" t="s">
        <v>944</v>
      </c>
      <c r="B395" s="125" t="s">
        <v>945</v>
      </c>
      <c r="C395" s="126">
        <v>12172</v>
      </c>
      <c r="D395" s="127">
        <v>618581.04</v>
      </c>
      <c r="E395" s="125" t="s">
        <v>745</v>
      </c>
      <c r="F395" s="125" t="s">
        <v>289</v>
      </c>
    </row>
    <row r="396" spans="1:6">
      <c r="A396" s="125" t="s">
        <v>946</v>
      </c>
      <c r="B396" s="125" t="s">
        <v>947</v>
      </c>
      <c r="C396" s="126">
        <v>14438</v>
      </c>
      <c r="D396" s="127">
        <v>322998.09000000003</v>
      </c>
      <c r="E396" s="125" t="s">
        <v>745</v>
      </c>
      <c r="F396" s="125" t="s">
        <v>289</v>
      </c>
    </row>
    <row r="397" spans="1:6">
      <c r="A397" s="125" t="s">
        <v>948</v>
      </c>
      <c r="B397" s="125" t="s">
        <v>949</v>
      </c>
      <c r="C397" s="126">
        <v>4496</v>
      </c>
      <c r="D397" s="127">
        <v>4579.25</v>
      </c>
      <c r="E397" s="125" t="s">
        <v>745</v>
      </c>
      <c r="F397" s="125" t="s">
        <v>289</v>
      </c>
    </row>
    <row r="398" spans="1:6">
      <c r="A398" s="125" t="s">
        <v>950</v>
      </c>
      <c r="B398" s="125" t="s">
        <v>951</v>
      </c>
      <c r="C398" s="126">
        <v>626090</v>
      </c>
      <c r="D398" s="127">
        <v>1617409.6</v>
      </c>
      <c r="E398" s="125" t="s">
        <v>745</v>
      </c>
      <c r="F398" s="125" t="s">
        <v>289</v>
      </c>
    </row>
    <row r="399" spans="1:6">
      <c r="A399" s="125" t="s">
        <v>952</v>
      </c>
      <c r="B399" s="125" t="s">
        <v>953</v>
      </c>
      <c r="C399" s="126">
        <v>6055</v>
      </c>
      <c r="D399" s="127">
        <v>70126.98</v>
      </c>
      <c r="E399" s="125" t="s">
        <v>745</v>
      </c>
      <c r="F399" s="125" t="s">
        <v>289</v>
      </c>
    </row>
    <row r="400" spans="1:6">
      <c r="A400" s="125" t="s">
        <v>954</v>
      </c>
      <c r="B400" s="125" t="s">
        <v>955</v>
      </c>
      <c r="C400" s="126">
        <v>62590</v>
      </c>
      <c r="D400" s="127">
        <v>385674.89</v>
      </c>
      <c r="E400" s="125" t="s">
        <v>745</v>
      </c>
      <c r="F400" s="125" t="s">
        <v>289</v>
      </c>
    </row>
    <row r="401" spans="1:6">
      <c r="A401" s="125" t="s">
        <v>954</v>
      </c>
      <c r="B401" s="125" t="s">
        <v>955</v>
      </c>
      <c r="C401" s="126">
        <v>105475</v>
      </c>
      <c r="D401" s="127">
        <v>649929.04</v>
      </c>
      <c r="E401" s="125" t="s">
        <v>745</v>
      </c>
      <c r="F401" s="125" t="s">
        <v>289</v>
      </c>
    </row>
    <row r="402" spans="1:6">
      <c r="A402" s="125" t="s">
        <v>956</v>
      </c>
      <c r="B402" s="125" t="s">
        <v>957</v>
      </c>
      <c r="C402" s="126">
        <v>108231</v>
      </c>
      <c r="D402" s="127">
        <v>509809</v>
      </c>
      <c r="E402" s="125" t="s">
        <v>745</v>
      </c>
      <c r="F402" s="125" t="s">
        <v>289</v>
      </c>
    </row>
    <row r="403" spans="1:6">
      <c r="A403" s="125" t="s">
        <v>958</v>
      </c>
      <c r="B403" s="125" t="s">
        <v>959</v>
      </c>
      <c r="C403" s="126">
        <v>80726</v>
      </c>
      <c r="D403" s="127">
        <v>609220.56000000006</v>
      </c>
      <c r="E403" s="125" t="s">
        <v>745</v>
      </c>
      <c r="F403" s="125" t="s">
        <v>289</v>
      </c>
    </row>
    <row r="404" spans="1:6">
      <c r="A404" s="125" t="s">
        <v>960</v>
      </c>
      <c r="B404" s="125" t="s">
        <v>961</v>
      </c>
      <c r="C404" s="126">
        <v>10189</v>
      </c>
      <c r="D404" s="127">
        <v>482313.76</v>
      </c>
      <c r="E404" s="125" t="s">
        <v>745</v>
      </c>
      <c r="F404" s="125" t="s">
        <v>289</v>
      </c>
    </row>
    <row r="405" spans="1:6">
      <c r="A405" s="125" t="s">
        <v>962</v>
      </c>
      <c r="B405" s="125" t="s">
        <v>963</v>
      </c>
      <c r="C405" s="126">
        <v>110895</v>
      </c>
      <c r="D405" s="127">
        <v>601374.43999999994</v>
      </c>
      <c r="E405" s="125" t="s">
        <v>745</v>
      </c>
      <c r="F405" s="125" t="s">
        <v>289</v>
      </c>
    </row>
    <row r="406" spans="1:6">
      <c r="A406" s="125" t="s">
        <v>964</v>
      </c>
      <c r="B406" s="125" t="s">
        <v>965</v>
      </c>
      <c r="C406" s="126">
        <v>49600</v>
      </c>
      <c r="D406" s="127">
        <v>184009.06</v>
      </c>
      <c r="E406" s="125" t="s">
        <v>745</v>
      </c>
      <c r="F406" s="125" t="s">
        <v>289</v>
      </c>
    </row>
    <row r="407" spans="1:6">
      <c r="A407" s="125" t="s">
        <v>966</v>
      </c>
      <c r="B407" s="125" t="s">
        <v>967</v>
      </c>
      <c r="C407" s="126">
        <v>35249</v>
      </c>
      <c r="D407" s="127">
        <v>181076.05</v>
      </c>
      <c r="E407" s="125" t="s">
        <v>745</v>
      </c>
      <c r="F407" s="125" t="s">
        <v>289</v>
      </c>
    </row>
    <row r="408" spans="1:6">
      <c r="A408" s="125" t="s">
        <v>968</v>
      </c>
      <c r="B408" s="125" t="s">
        <v>969</v>
      </c>
      <c r="C408" s="126">
        <v>6836</v>
      </c>
      <c r="D408" s="127">
        <v>2024360.92</v>
      </c>
      <c r="E408" s="125" t="s">
        <v>745</v>
      </c>
      <c r="F408" s="125" t="s">
        <v>289</v>
      </c>
    </row>
    <row r="409" spans="1:6">
      <c r="A409" s="125" t="s">
        <v>970</v>
      </c>
      <c r="B409" s="125" t="s">
        <v>971</v>
      </c>
      <c r="C409" s="126">
        <v>250</v>
      </c>
      <c r="D409" s="127">
        <v>121915.06</v>
      </c>
      <c r="E409" s="125" t="s">
        <v>745</v>
      </c>
      <c r="F409" s="125" t="s">
        <v>289</v>
      </c>
    </row>
    <row r="410" spans="1:6">
      <c r="A410" s="125" t="s">
        <v>972</v>
      </c>
      <c r="B410" s="125" t="s">
        <v>973</v>
      </c>
      <c r="C410" s="126">
        <v>83100</v>
      </c>
      <c r="D410" s="127">
        <v>1602154.5</v>
      </c>
      <c r="E410" s="125" t="s">
        <v>745</v>
      </c>
      <c r="F410" s="125" t="s">
        <v>289</v>
      </c>
    </row>
    <row r="411" spans="1:6">
      <c r="A411" s="125" t="s">
        <v>974</v>
      </c>
      <c r="B411" s="125" t="s">
        <v>975</v>
      </c>
      <c r="C411" s="126">
        <v>505627</v>
      </c>
      <c r="D411" s="127">
        <v>1669702.33</v>
      </c>
      <c r="E411" s="125" t="s">
        <v>745</v>
      </c>
      <c r="F411" s="125" t="s">
        <v>289</v>
      </c>
    </row>
    <row r="412" spans="1:6">
      <c r="A412" s="125" t="s">
        <v>976</v>
      </c>
      <c r="B412" s="125" t="s">
        <v>977</v>
      </c>
      <c r="C412" s="126">
        <v>26616</v>
      </c>
      <c r="D412" s="127">
        <v>534456</v>
      </c>
      <c r="E412" s="125" t="s">
        <v>745</v>
      </c>
      <c r="F412" s="125" t="s">
        <v>289</v>
      </c>
    </row>
    <row r="413" spans="1:6">
      <c r="A413" s="125" t="s">
        <v>978</v>
      </c>
      <c r="B413" s="125" t="s">
        <v>979</v>
      </c>
      <c r="C413" s="126">
        <v>19662</v>
      </c>
      <c r="D413" s="127">
        <v>1737398.71</v>
      </c>
      <c r="E413" s="125" t="s">
        <v>745</v>
      </c>
      <c r="F413" s="125" t="s">
        <v>289</v>
      </c>
    </row>
    <row r="414" spans="1:6">
      <c r="A414" s="125" t="s">
        <v>980</v>
      </c>
      <c r="B414" s="125" t="s">
        <v>981</v>
      </c>
      <c r="C414" s="126">
        <v>6440</v>
      </c>
      <c r="D414" s="127">
        <v>3812139.49</v>
      </c>
      <c r="E414" s="125" t="s">
        <v>745</v>
      </c>
      <c r="F414" s="125" t="s">
        <v>289</v>
      </c>
    </row>
    <row r="415" spans="1:6">
      <c r="A415" s="125" t="s">
        <v>982</v>
      </c>
      <c r="B415" s="125" t="s">
        <v>983</v>
      </c>
      <c r="C415" s="126">
        <v>40219</v>
      </c>
      <c r="D415" s="127">
        <v>1214434.83</v>
      </c>
      <c r="E415" s="125" t="s">
        <v>745</v>
      </c>
      <c r="F415" s="125" t="s">
        <v>289</v>
      </c>
    </row>
    <row r="416" spans="1:6">
      <c r="A416" s="125" t="s">
        <v>984</v>
      </c>
      <c r="B416" s="125" t="s">
        <v>985</v>
      </c>
      <c r="C416" s="126">
        <v>4552</v>
      </c>
      <c r="D416" s="127">
        <v>448206.99</v>
      </c>
      <c r="E416" s="125" t="s">
        <v>745</v>
      </c>
      <c r="F416" s="125" t="s">
        <v>289</v>
      </c>
    </row>
    <row r="417" spans="1:6">
      <c r="A417" s="125" t="s">
        <v>986</v>
      </c>
      <c r="B417" s="125" t="s">
        <v>987</v>
      </c>
      <c r="C417" s="126">
        <v>17818</v>
      </c>
      <c r="D417" s="127">
        <v>1583511.94</v>
      </c>
      <c r="E417" s="125" t="s">
        <v>745</v>
      </c>
      <c r="F417" s="125" t="s">
        <v>289</v>
      </c>
    </row>
    <row r="418" spans="1:6">
      <c r="A418" s="125" t="s">
        <v>988</v>
      </c>
      <c r="B418" s="125" t="s">
        <v>989</v>
      </c>
      <c r="C418" s="126">
        <v>3716</v>
      </c>
      <c r="D418" s="127">
        <v>472117.8</v>
      </c>
      <c r="E418" s="125" t="s">
        <v>745</v>
      </c>
      <c r="F418" s="125" t="s">
        <v>289</v>
      </c>
    </row>
    <row r="419" spans="1:6">
      <c r="A419" s="125" t="s">
        <v>990</v>
      </c>
      <c r="B419" s="125" t="s">
        <v>991</v>
      </c>
      <c r="C419" s="126">
        <v>5595</v>
      </c>
      <c r="D419" s="127">
        <v>106271.29</v>
      </c>
      <c r="E419" s="125" t="s">
        <v>745</v>
      </c>
      <c r="F419" s="125" t="s">
        <v>289</v>
      </c>
    </row>
    <row r="420" spans="1:6">
      <c r="A420" s="125" t="s">
        <v>992</v>
      </c>
      <c r="B420" s="125" t="s">
        <v>993</v>
      </c>
      <c r="C420" s="126">
        <v>42434</v>
      </c>
      <c r="D420" s="127">
        <v>108723.33</v>
      </c>
      <c r="E420" s="125" t="s">
        <v>745</v>
      </c>
      <c r="F420" s="125" t="s">
        <v>289</v>
      </c>
    </row>
    <row r="421" spans="1:6">
      <c r="A421" s="125" t="s">
        <v>994</v>
      </c>
      <c r="B421" s="125" t="s">
        <v>995</v>
      </c>
      <c r="C421" s="126">
        <v>13310</v>
      </c>
      <c r="D421" s="127">
        <v>271622.58</v>
      </c>
      <c r="E421" s="125" t="s">
        <v>745</v>
      </c>
      <c r="F421" s="125" t="s">
        <v>289</v>
      </c>
    </row>
    <row r="422" spans="1:6">
      <c r="A422" s="125" t="s">
        <v>996</v>
      </c>
      <c r="B422" s="125" t="s">
        <v>997</v>
      </c>
      <c r="C422" s="126">
        <v>116783</v>
      </c>
      <c r="D422" s="127">
        <v>953295.25</v>
      </c>
      <c r="E422" s="125" t="s">
        <v>745</v>
      </c>
      <c r="F422" s="125" t="s">
        <v>289</v>
      </c>
    </row>
    <row r="423" spans="1:6">
      <c r="A423" s="125" t="s">
        <v>998</v>
      </c>
      <c r="B423" s="125" t="s">
        <v>999</v>
      </c>
      <c r="C423" s="126">
        <v>871</v>
      </c>
      <c r="D423" s="127">
        <v>23755.13</v>
      </c>
      <c r="E423" s="125" t="s">
        <v>745</v>
      </c>
      <c r="F423" s="125" t="s">
        <v>289</v>
      </c>
    </row>
    <row r="424" spans="1:6">
      <c r="A424" s="125" t="s">
        <v>998</v>
      </c>
      <c r="B424" s="125" t="s">
        <v>999</v>
      </c>
      <c r="C424" s="126">
        <v>8595</v>
      </c>
      <c r="D424" s="127">
        <v>234414.87</v>
      </c>
      <c r="E424" s="125" t="s">
        <v>745</v>
      </c>
      <c r="F424" s="125" t="s">
        <v>289</v>
      </c>
    </row>
    <row r="425" spans="1:6">
      <c r="A425" s="125" t="s">
        <v>1000</v>
      </c>
      <c r="B425" s="125" t="s">
        <v>1001</v>
      </c>
      <c r="C425" s="126">
        <v>3675</v>
      </c>
      <c r="D425" s="127">
        <v>60581.41</v>
      </c>
      <c r="E425" s="125" t="s">
        <v>745</v>
      </c>
      <c r="F425" s="125" t="s">
        <v>289</v>
      </c>
    </row>
    <row r="426" spans="1:6">
      <c r="A426" s="125" t="s">
        <v>1002</v>
      </c>
      <c r="B426" s="125" t="s">
        <v>1003</v>
      </c>
      <c r="C426" s="126">
        <v>467612</v>
      </c>
      <c r="D426" s="127">
        <v>1914985.71</v>
      </c>
      <c r="E426" s="125" t="s">
        <v>745</v>
      </c>
      <c r="F426" s="125" t="s">
        <v>289</v>
      </c>
    </row>
    <row r="427" spans="1:6">
      <c r="A427" s="125" t="s">
        <v>1004</v>
      </c>
      <c r="B427" s="125" t="s">
        <v>1005</v>
      </c>
      <c r="C427" s="126">
        <v>8838</v>
      </c>
      <c r="D427" s="127">
        <v>146721.41</v>
      </c>
      <c r="E427" s="125" t="s">
        <v>745</v>
      </c>
      <c r="F427" s="125" t="s">
        <v>289</v>
      </c>
    </row>
    <row r="428" spans="1:6">
      <c r="A428" s="125" t="s">
        <v>1006</v>
      </c>
      <c r="B428" s="125" t="s">
        <v>1007</v>
      </c>
      <c r="C428" s="126">
        <v>9560</v>
      </c>
      <c r="D428" s="127">
        <v>107238.88</v>
      </c>
      <c r="E428" s="125" t="s">
        <v>745</v>
      </c>
      <c r="F428" s="125" t="s">
        <v>289</v>
      </c>
    </row>
    <row r="429" spans="1:6">
      <c r="A429" s="125" t="s">
        <v>1008</v>
      </c>
      <c r="B429" s="125" t="s">
        <v>1009</v>
      </c>
      <c r="C429" s="126">
        <v>9203</v>
      </c>
      <c r="D429" s="127">
        <v>558117.78</v>
      </c>
      <c r="E429" s="125" t="s">
        <v>745</v>
      </c>
      <c r="F429" s="125" t="s">
        <v>289</v>
      </c>
    </row>
    <row r="430" spans="1:6">
      <c r="A430" s="125" t="s">
        <v>1010</v>
      </c>
      <c r="B430" s="125" t="s">
        <v>1011</v>
      </c>
      <c r="C430" s="126">
        <v>13818</v>
      </c>
      <c r="D430" s="127">
        <v>217910.98</v>
      </c>
      <c r="E430" s="125" t="s">
        <v>745</v>
      </c>
      <c r="F430" s="125" t="s">
        <v>289</v>
      </c>
    </row>
    <row r="431" spans="1:6">
      <c r="A431" s="125" t="s">
        <v>1012</v>
      </c>
      <c r="B431" s="125" t="s">
        <v>1013</v>
      </c>
      <c r="C431" s="126">
        <v>10553</v>
      </c>
      <c r="D431" s="127">
        <v>89216.320000000007</v>
      </c>
      <c r="E431" s="125" t="s">
        <v>745</v>
      </c>
      <c r="F431" s="125" t="s">
        <v>289</v>
      </c>
    </row>
    <row r="432" spans="1:6">
      <c r="A432" s="125" t="s">
        <v>1014</v>
      </c>
      <c r="B432" s="125" t="s">
        <v>1015</v>
      </c>
      <c r="C432" s="126">
        <v>54509</v>
      </c>
      <c r="D432" s="127">
        <v>2036635.44</v>
      </c>
      <c r="E432" s="125" t="s">
        <v>745</v>
      </c>
      <c r="F432" s="125" t="s">
        <v>289</v>
      </c>
    </row>
    <row r="433" spans="1:6">
      <c r="A433" s="125" t="s">
        <v>1016</v>
      </c>
      <c r="B433" s="125" t="s">
        <v>1017</v>
      </c>
      <c r="C433" s="126">
        <v>54351</v>
      </c>
      <c r="D433" s="127">
        <v>1667053.19</v>
      </c>
      <c r="E433" s="125" t="s">
        <v>745</v>
      </c>
      <c r="F433" s="125" t="s">
        <v>289</v>
      </c>
    </row>
    <row r="434" spans="1:6">
      <c r="A434" s="125" t="s">
        <v>1018</v>
      </c>
      <c r="B434" s="125" t="s">
        <v>1019</v>
      </c>
      <c r="C434" s="126">
        <v>1108</v>
      </c>
      <c r="D434" s="127">
        <v>167283.35</v>
      </c>
      <c r="E434" s="125" t="s">
        <v>745</v>
      </c>
      <c r="F434" s="125" t="s">
        <v>289</v>
      </c>
    </row>
    <row r="435" spans="1:6">
      <c r="A435" s="125" t="s">
        <v>1020</v>
      </c>
      <c r="B435" s="125" t="s">
        <v>1021</v>
      </c>
      <c r="C435" s="126">
        <v>41139</v>
      </c>
      <c r="D435" s="127">
        <v>502635.27</v>
      </c>
      <c r="E435" s="125" t="s">
        <v>745</v>
      </c>
      <c r="F435" s="125" t="s">
        <v>289</v>
      </c>
    </row>
    <row r="436" spans="1:6">
      <c r="A436" s="125" t="s">
        <v>1022</v>
      </c>
      <c r="B436" s="125" t="s">
        <v>1023</v>
      </c>
      <c r="C436" s="126">
        <v>16276</v>
      </c>
      <c r="D436" s="127">
        <v>6101927.3300000001</v>
      </c>
      <c r="E436" s="125" t="s">
        <v>745</v>
      </c>
      <c r="F436" s="125" t="s">
        <v>289</v>
      </c>
    </row>
    <row r="437" spans="1:6">
      <c r="A437" s="125" t="s">
        <v>1024</v>
      </c>
      <c r="B437" s="125" t="s">
        <v>1025</v>
      </c>
      <c r="C437" s="126">
        <v>34923</v>
      </c>
      <c r="D437" s="127">
        <v>258404.83</v>
      </c>
      <c r="E437" s="125" t="s">
        <v>745</v>
      </c>
      <c r="F437" s="125" t="s">
        <v>1026</v>
      </c>
    </row>
    <row r="438" spans="1:6">
      <c r="A438" s="125" t="s">
        <v>1027</v>
      </c>
      <c r="B438" s="125" t="s">
        <v>1028</v>
      </c>
      <c r="C438" s="126">
        <v>51844</v>
      </c>
      <c r="D438" s="127">
        <v>65999.48</v>
      </c>
      <c r="E438" s="125" t="s">
        <v>745</v>
      </c>
      <c r="F438" s="125" t="s">
        <v>1026</v>
      </c>
    </row>
    <row r="439" spans="1:6">
      <c r="A439" s="125" t="s">
        <v>1029</v>
      </c>
      <c r="B439" s="125" t="s">
        <v>1030</v>
      </c>
      <c r="C439" s="126">
        <v>54492</v>
      </c>
      <c r="D439" s="127">
        <v>263698.46000000002</v>
      </c>
      <c r="E439" s="125" t="s">
        <v>745</v>
      </c>
      <c r="F439" s="125" t="s">
        <v>1026</v>
      </c>
    </row>
    <row r="440" spans="1:6">
      <c r="A440" s="125" t="s">
        <v>1031</v>
      </c>
      <c r="B440" s="125" t="s">
        <v>1032</v>
      </c>
      <c r="C440" s="126">
        <v>33538</v>
      </c>
      <c r="D440" s="127">
        <v>65004.67</v>
      </c>
      <c r="E440" s="125" t="s">
        <v>745</v>
      </c>
      <c r="F440" s="125" t="s">
        <v>1026</v>
      </c>
    </row>
    <row r="441" spans="1:6">
      <c r="A441" s="125" t="s">
        <v>1033</v>
      </c>
      <c r="B441" s="125" t="s">
        <v>1034</v>
      </c>
      <c r="C441" s="126">
        <v>142340</v>
      </c>
      <c r="D441" s="127">
        <v>160480.88</v>
      </c>
      <c r="E441" s="125" t="s">
        <v>745</v>
      </c>
      <c r="F441" s="125" t="s">
        <v>1026</v>
      </c>
    </row>
    <row r="442" spans="1:6">
      <c r="A442" s="125" t="s">
        <v>1035</v>
      </c>
      <c r="B442" s="125" t="s">
        <v>1036</v>
      </c>
      <c r="C442" s="126">
        <v>21242</v>
      </c>
      <c r="D442" s="127">
        <v>227287.24</v>
      </c>
      <c r="E442" s="125" t="s">
        <v>745</v>
      </c>
      <c r="F442" s="125" t="s">
        <v>1026</v>
      </c>
    </row>
    <row r="443" spans="1:6">
      <c r="A443" s="125" t="s">
        <v>1037</v>
      </c>
      <c r="B443" s="125" t="s">
        <v>1038</v>
      </c>
      <c r="C443" s="126">
        <v>111000</v>
      </c>
      <c r="D443" s="127">
        <v>760224.79</v>
      </c>
      <c r="E443" s="125" t="s">
        <v>745</v>
      </c>
      <c r="F443" s="125" t="s">
        <v>1026</v>
      </c>
    </row>
    <row r="444" spans="1:6">
      <c r="A444" s="125" t="s">
        <v>1039</v>
      </c>
      <c r="B444" s="125" t="s">
        <v>1040</v>
      </c>
      <c r="C444" s="126">
        <v>48838</v>
      </c>
      <c r="D444" s="127">
        <v>239455.45</v>
      </c>
      <c r="E444" s="125" t="s">
        <v>745</v>
      </c>
      <c r="F444" s="125" t="s">
        <v>1026</v>
      </c>
    </row>
    <row r="445" spans="1:6">
      <c r="A445" s="125" t="s">
        <v>1041</v>
      </c>
      <c r="B445" s="125" t="s">
        <v>1042</v>
      </c>
      <c r="C445" s="126">
        <v>69400</v>
      </c>
      <c r="D445" s="127">
        <v>565790.97</v>
      </c>
      <c r="E445" s="125" t="s">
        <v>745</v>
      </c>
      <c r="F445" s="125" t="s">
        <v>1026</v>
      </c>
    </row>
    <row r="446" spans="1:6">
      <c r="A446" s="125" t="s">
        <v>1041</v>
      </c>
      <c r="B446" s="125" t="s">
        <v>1042</v>
      </c>
      <c r="C446" s="126">
        <v>68400</v>
      </c>
      <c r="D446" s="127">
        <v>557638.36</v>
      </c>
      <c r="E446" s="125" t="s">
        <v>745</v>
      </c>
      <c r="F446" s="125" t="s">
        <v>1026</v>
      </c>
    </row>
    <row r="447" spans="1:6">
      <c r="A447" s="125" t="s">
        <v>1043</v>
      </c>
      <c r="B447" s="125" t="s">
        <v>1044</v>
      </c>
      <c r="C447" s="126">
        <v>56297</v>
      </c>
      <c r="D447" s="127">
        <v>58799.58</v>
      </c>
      <c r="E447" s="125" t="s">
        <v>745</v>
      </c>
      <c r="F447" s="125" t="s">
        <v>1026</v>
      </c>
    </row>
    <row r="448" spans="1:6">
      <c r="A448" s="125" t="s">
        <v>1045</v>
      </c>
      <c r="B448" s="125" t="s">
        <v>1046</v>
      </c>
      <c r="C448" s="126">
        <v>199133</v>
      </c>
      <c r="D448" s="127">
        <v>119502.43</v>
      </c>
      <c r="E448" s="125" t="s">
        <v>745</v>
      </c>
      <c r="F448" s="125" t="s">
        <v>1026</v>
      </c>
    </row>
    <row r="449" spans="1:6">
      <c r="A449" s="125" t="s">
        <v>1047</v>
      </c>
      <c r="B449" s="125" t="s">
        <v>1048</v>
      </c>
      <c r="C449" s="126">
        <v>38805</v>
      </c>
      <c r="D449" s="127">
        <v>26175.23</v>
      </c>
      <c r="E449" s="125" t="s">
        <v>745</v>
      </c>
      <c r="F449" s="125" t="s">
        <v>1026</v>
      </c>
    </row>
    <row r="450" spans="1:6">
      <c r="A450" s="125" t="s">
        <v>1049</v>
      </c>
      <c r="B450" s="125" t="s">
        <v>1050</v>
      </c>
      <c r="C450" s="126">
        <v>51000</v>
      </c>
      <c r="D450" s="127">
        <v>272847.40999999997</v>
      </c>
      <c r="E450" s="125" t="s">
        <v>745</v>
      </c>
      <c r="F450" s="125" t="s">
        <v>1026</v>
      </c>
    </row>
    <row r="451" spans="1:6">
      <c r="A451" s="125" t="s">
        <v>1051</v>
      </c>
      <c r="B451" s="125" t="s">
        <v>1052</v>
      </c>
      <c r="C451" s="126">
        <v>53090</v>
      </c>
      <c r="D451" s="127">
        <v>251151.96</v>
      </c>
      <c r="E451" s="125" t="s">
        <v>745</v>
      </c>
      <c r="F451" s="125" t="s">
        <v>1026</v>
      </c>
    </row>
    <row r="452" spans="1:6">
      <c r="A452" s="125" t="s">
        <v>1053</v>
      </c>
      <c r="B452" s="125" t="s">
        <v>1054</v>
      </c>
      <c r="C452" s="126">
        <v>8886</v>
      </c>
      <c r="D452" s="127">
        <v>46802.16</v>
      </c>
      <c r="E452" s="125" t="s">
        <v>745</v>
      </c>
      <c r="F452" s="125" t="s">
        <v>1026</v>
      </c>
    </row>
    <row r="453" spans="1:6">
      <c r="A453" s="125" t="s">
        <v>1055</v>
      </c>
      <c r="B453" s="125" t="s">
        <v>1056</v>
      </c>
      <c r="C453" s="126">
        <v>16733</v>
      </c>
      <c r="D453" s="127">
        <v>719075.07</v>
      </c>
      <c r="E453" s="125" t="s">
        <v>745</v>
      </c>
      <c r="F453" s="125" t="s">
        <v>1057</v>
      </c>
    </row>
    <row r="454" spans="1:6">
      <c r="A454" s="125" t="s">
        <v>1058</v>
      </c>
      <c r="B454" s="125" t="s">
        <v>1059</v>
      </c>
      <c r="C454" s="126">
        <v>894</v>
      </c>
      <c r="D454" s="127">
        <v>98910.64</v>
      </c>
      <c r="E454" s="125" t="s">
        <v>745</v>
      </c>
      <c r="F454" s="125" t="s">
        <v>1057</v>
      </c>
    </row>
    <row r="455" spans="1:6">
      <c r="A455" s="125" t="s">
        <v>1060</v>
      </c>
      <c r="B455" s="125" t="s">
        <v>1061</v>
      </c>
      <c r="C455" s="126">
        <v>9853</v>
      </c>
      <c r="D455" s="127">
        <v>357420.36</v>
      </c>
      <c r="E455" s="125" t="s">
        <v>745</v>
      </c>
      <c r="F455" s="125" t="s">
        <v>1057</v>
      </c>
    </row>
    <row r="456" spans="1:6">
      <c r="A456" s="125" t="s">
        <v>1062</v>
      </c>
      <c r="B456" s="125" t="s">
        <v>1063</v>
      </c>
      <c r="C456" s="126">
        <v>18732</v>
      </c>
      <c r="D456" s="127">
        <v>90781.56</v>
      </c>
      <c r="E456" s="125" t="s">
        <v>745</v>
      </c>
      <c r="F456" s="125" t="s">
        <v>1057</v>
      </c>
    </row>
    <row r="457" spans="1:6">
      <c r="A457" s="125" t="s">
        <v>1064</v>
      </c>
      <c r="B457" s="125" t="s">
        <v>1065</v>
      </c>
      <c r="C457" s="126">
        <v>13900</v>
      </c>
      <c r="D457" s="127">
        <v>539865.17000000004</v>
      </c>
      <c r="E457" s="125" t="s">
        <v>745</v>
      </c>
      <c r="F457" s="125" t="s">
        <v>1066</v>
      </c>
    </row>
    <row r="458" spans="1:6">
      <c r="A458" s="125" t="s">
        <v>1067</v>
      </c>
      <c r="B458" s="125" t="s">
        <v>1068</v>
      </c>
      <c r="C458" s="126">
        <v>4700</v>
      </c>
      <c r="D458" s="127">
        <v>98677.17</v>
      </c>
      <c r="E458" s="125" t="s">
        <v>745</v>
      </c>
      <c r="F458" s="125" t="s">
        <v>1066</v>
      </c>
    </row>
    <row r="459" spans="1:6">
      <c r="A459" s="125" t="s">
        <v>1069</v>
      </c>
      <c r="B459" s="125" t="s">
        <v>1070</v>
      </c>
      <c r="C459" s="126">
        <v>10100</v>
      </c>
      <c r="D459" s="127">
        <v>394524.38</v>
      </c>
      <c r="E459" s="125" t="s">
        <v>745</v>
      </c>
      <c r="F459" s="125" t="s">
        <v>1066</v>
      </c>
    </row>
    <row r="460" spans="1:6">
      <c r="A460" s="125" t="s">
        <v>1071</v>
      </c>
      <c r="B460" s="125" t="s">
        <v>1072</v>
      </c>
      <c r="C460" s="126">
        <v>4400</v>
      </c>
      <c r="D460" s="127">
        <v>672175.2</v>
      </c>
      <c r="E460" s="125" t="s">
        <v>745</v>
      </c>
      <c r="F460" s="125" t="s">
        <v>1066</v>
      </c>
    </row>
    <row r="461" spans="1:6">
      <c r="A461" s="125" t="s">
        <v>1073</v>
      </c>
      <c r="B461" s="125" t="s">
        <v>1074</v>
      </c>
      <c r="C461" s="126">
        <v>105500</v>
      </c>
      <c r="D461" s="127">
        <v>662573.15</v>
      </c>
      <c r="E461" s="125" t="s">
        <v>745</v>
      </c>
      <c r="F461" s="125" t="s">
        <v>1066</v>
      </c>
    </row>
    <row r="462" spans="1:6">
      <c r="A462" s="125" t="s">
        <v>1075</v>
      </c>
      <c r="B462" s="125" t="s">
        <v>1076</v>
      </c>
      <c r="C462" s="126">
        <v>1400</v>
      </c>
      <c r="D462" s="127">
        <v>221204.97</v>
      </c>
      <c r="E462" s="125" t="s">
        <v>745</v>
      </c>
      <c r="F462" s="125" t="s">
        <v>1066</v>
      </c>
    </row>
    <row r="463" spans="1:6">
      <c r="A463" s="125" t="s">
        <v>1077</v>
      </c>
      <c r="B463" s="125" t="s">
        <v>1078</v>
      </c>
      <c r="C463" s="126">
        <v>6000</v>
      </c>
      <c r="D463" s="127">
        <v>295170.23</v>
      </c>
      <c r="E463" s="125" t="s">
        <v>745</v>
      </c>
      <c r="F463" s="125" t="s">
        <v>1066</v>
      </c>
    </row>
    <row r="464" spans="1:6">
      <c r="A464" s="125" t="s">
        <v>1079</v>
      </c>
      <c r="B464" s="125" t="s">
        <v>1080</v>
      </c>
      <c r="C464" s="126">
        <v>6600</v>
      </c>
      <c r="D464" s="127">
        <v>303938.34999999998</v>
      </c>
      <c r="E464" s="125" t="s">
        <v>745</v>
      </c>
      <c r="F464" s="125" t="s">
        <v>1066</v>
      </c>
    </row>
    <row r="465" spans="1:6">
      <c r="A465" s="125" t="s">
        <v>1081</v>
      </c>
      <c r="B465" s="125" t="s">
        <v>1082</v>
      </c>
      <c r="C465" s="126">
        <v>24500</v>
      </c>
      <c r="D465" s="127">
        <v>515201.88</v>
      </c>
      <c r="E465" s="125" t="s">
        <v>745</v>
      </c>
      <c r="F465" s="125" t="s">
        <v>1066</v>
      </c>
    </row>
    <row r="466" spans="1:6">
      <c r="A466" s="125" t="s">
        <v>1083</v>
      </c>
      <c r="B466" s="125" t="s">
        <v>1084</v>
      </c>
      <c r="C466" s="126">
        <v>38600</v>
      </c>
      <c r="D466" s="127">
        <v>820958.39</v>
      </c>
      <c r="E466" s="125" t="s">
        <v>745</v>
      </c>
      <c r="F466" s="125" t="s">
        <v>1066</v>
      </c>
    </row>
    <row r="467" spans="1:6">
      <c r="A467" s="125" t="s">
        <v>1085</v>
      </c>
      <c r="B467" s="125" t="s">
        <v>1086</v>
      </c>
      <c r="C467" s="126">
        <v>268600</v>
      </c>
      <c r="D467" s="127">
        <v>2314953.7999999998</v>
      </c>
      <c r="E467" s="125" t="s">
        <v>745</v>
      </c>
      <c r="F467" s="125" t="s">
        <v>1066</v>
      </c>
    </row>
    <row r="468" spans="1:6">
      <c r="A468" s="125" t="s">
        <v>1087</v>
      </c>
      <c r="B468" s="125" t="s">
        <v>1088</v>
      </c>
      <c r="C468" s="126">
        <v>16500</v>
      </c>
      <c r="D468" s="127">
        <v>963974.8</v>
      </c>
      <c r="E468" s="125" t="s">
        <v>745</v>
      </c>
      <c r="F468" s="125" t="s">
        <v>1066</v>
      </c>
    </row>
    <row r="469" spans="1:6">
      <c r="A469" s="125" t="s">
        <v>1089</v>
      </c>
      <c r="B469" s="125" t="s">
        <v>1090</v>
      </c>
      <c r="C469" s="126">
        <v>39300</v>
      </c>
      <c r="D469" s="127">
        <v>321517.95</v>
      </c>
      <c r="E469" s="125" t="s">
        <v>745</v>
      </c>
      <c r="F469" s="125" t="s">
        <v>1066</v>
      </c>
    </row>
    <row r="470" spans="1:6">
      <c r="A470" s="125" t="s">
        <v>1091</v>
      </c>
      <c r="B470" s="125" t="s">
        <v>1092</v>
      </c>
      <c r="C470" s="126">
        <v>1800</v>
      </c>
      <c r="D470" s="127">
        <v>211509.78</v>
      </c>
      <c r="E470" s="125" t="s">
        <v>745</v>
      </c>
      <c r="F470" s="125" t="s">
        <v>1066</v>
      </c>
    </row>
    <row r="471" spans="1:6">
      <c r="A471" s="125" t="s">
        <v>1093</v>
      </c>
      <c r="B471" s="125" t="s">
        <v>1094</v>
      </c>
      <c r="C471" s="126">
        <v>8600</v>
      </c>
      <c r="D471" s="127">
        <v>537993.74</v>
      </c>
      <c r="E471" s="125" t="s">
        <v>745</v>
      </c>
      <c r="F471" s="125" t="s">
        <v>1066</v>
      </c>
    </row>
    <row r="472" spans="1:6">
      <c r="A472" s="125" t="s">
        <v>1095</v>
      </c>
      <c r="B472" s="125" t="s">
        <v>1096</v>
      </c>
      <c r="C472" s="126">
        <v>38200</v>
      </c>
      <c r="D472" s="127">
        <v>1465663.89</v>
      </c>
      <c r="E472" s="125" t="s">
        <v>745</v>
      </c>
      <c r="F472" s="125" t="s">
        <v>1066</v>
      </c>
    </row>
    <row r="473" spans="1:6">
      <c r="A473" s="125" t="s">
        <v>1097</v>
      </c>
      <c r="B473" s="125" t="s">
        <v>1098</v>
      </c>
      <c r="C473" s="126">
        <v>191100</v>
      </c>
      <c r="D473" s="127">
        <v>2181498.04</v>
      </c>
      <c r="E473" s="125" t="s">
        <v>745</v>
      </c>
      <c r="F473" s="125" t="s">
        <v>1066</v>
      </c>
    </row>
    <row r="474" spans="1:6">
      <c r="A474" s="125" t="s">
        <v>1099</v>
      </c>
      <c r="B474" s="125" t="s">
        <v>1100</v>
      </c>
      <c r="C474" s="126">
        <v>100000</v>
      </c>
      <c r="D474" s="127">
        <v>1402580</v>
      </c>
      <c r="E474" s="125" t="s">
        <v>745</v>
      </c>
      <c r="F474" s="125" t="s">
        <v>1066</v>
      </c>
    </row>
    <row r="475" spans="1:6">
      <c r="A475" s="125" t="s">
        <v>1101</v>
      </c>
      <c r="B475" s="125" t="s">
        <v>1102</v>
      </c>
      <c r="C475" s="126">
        <v>16600</v>
      </c>
      <c r="D475" s="127">
        <v>221109.53</v>
      </c>
      <c r="E475" s="125" t="s">
        <v>745</v>
      </c>
      <c r="F475" s="125" t="s">
        <v>1066</v>
      </c>
    </row>
    <row r="476" spans="1:6">
      <c r="A476" s="125" t="s">
        <v>1103</v>
      </c>
      <c r="B476" s="125" t="s">
        <v>1104</v>
      </c>
      <c r="C476" s="126">
        <v>72600</v>
      </c>
      <c r="D476" s="127">
        <v>1995810.66</v>
      </c>
      <c r="E476" s="125" t="s">
        <v>745</v>
      </c>
      <c r="F476" s="125" t="s">
        <v>1066</v>
      </c>
    </row>
    <row r="477" spans="1:6">
      <c r="A477" s="125" t="s">
        <v>1105</v>
      </c>
      <c r="B477" s="125" t="s">
        <v>1106</v>
      </c>
      <c r="C477" s="126">
        <v>74500</v>
      </c>
      <c r="D477" s="127">
        <v>1755833.15</v>
      </c>
      <c r="E477" s="125" t="s">
        <v>745</v>
      </c>
      <c r="F477" s="125" t="s">
        <v>1066</v>
      </c>
    </row>
    <row r="478" spans="1:6">
      <c r="A478" s="125" t="s">
        <v>1107</v>
      </c>
      <c r="B478" s="125" t="s">
        <v>1108</v>
      </c>
      <c r="C478" s="126">
        <v>48300</v>
      </c>
      <c r="D478" s="127">
        <v>723067.66</v>
      </c>
      <c r="E478" s="125" t="s">
        <v>745</v>
      </c>
      <c r="F478" s="125" t="s">
        <v>1066</v>
      </c>
    </row>
    <row r="479" spans="1:6">
      <c r="A479" s="125" t="s">
        <v>1109</v>
      </c>
      <c r="B479" s="125" t="s">
        <v>1110</v>
      </c>
      <c r="C479" s="126">
        <v>35200</v>
      </c>
      <c r="D479" s="127">
        <v>872915.17</v>
      </c>
      <c r="E479" s="125" t="s">
        <v>745</v>
      </c>
      <c r="F479" s="125" t="s">
        <v>1066</v>
      </c>
    </row>
    <row r="480" spans="1:6">
      <c r="A480" s="125" t="s">
        <v>1111</v>
      </c>
      <c r="B480" s="125" t="s">
        <v>1112</v>
      </c>
      <c r="C480" s="126">
        <v>86800</v>
      </c>
      <c r="D480" s="127">
        <v>987116.19</v>
      </c>
      <c r="E480" s="125" t="s">
        <v>745</v>
      </c>
      <c r="F480" s="125" t="s">
        <v>1066</v>
      </c>
    </row>
    <row r="481" spans="1:6">
      <c r="A481" s="125" t="s">
        <v>1113</v>
      </c>
      <c r="B481" s="125" t="s">
        <v>1114</v>
      </c>
      <c r="C481" s="126">
        <v>18500</v>
      </c>
      <c r="D481" s="127">
        <v>413308.36</v>
      </c>
      <c r="E481" s="125" t="s">
        <v>745</v>
      </c>
      <c r="F481" s="125" t="s">
        <v>1066</v>
      </c>
    </row>
    <row r="482" spans="1:6">
      <c r="A482" s="125" t="s">
        <v>1115</v>
      </c>
      <c r="B482" s="125" t="s">
        <v>1116</v>
      </c>
      <c r="C482" s="126">
        <v>32300</v>
      </c>
      <c r="D482" s="127">
        <v>1561460.55</v>
      </c>
      <c r="E482" s="125" t="s">
        <v>745</v>
      </c>
      <c r="F482" s="125" t="s">
        <v>1066</v>
      </c>
    </row>
    <row r="483" spans="1:6">
      <c r="A483" s="125" t="s">
        <v>1117</v>
      </c>
      <c r="B483" s="125" t="s">
        <v>1118</v>
      </c>
      <c r="C483" s="126">
        <v>15300</v>
      </c>
      <c r="D483" s="127">
        <v>862758.98</v>
      </c>
      <c r="E483" s="125" t="s">
        <v>745</v>
      </c>
      <c r="F483" s="125" t="s">
        <v>1066</v>
      </c>
    </row>
    <row r="484" spans="1:6">
      <c r="A484" s="125" t="s">
        <v>1119</v>
      </c>
      <c r="B484" s="125" t="s">
        <v>1120</v>
      </c>
      <c r="C484" s="126">
        <v>28600</v>
      </c>
      <c r="D484" s="127">
        <v>456389.26</v>
      </c>
      <c r="E484" s="125" t="s">
        <v>745</v>
      </c>
      <c r="F484" s="125" t="s">
        <v>1066</v>
      </c>
    </row>
    <row r="485" spans="1:6">
      <c r="A485" s="125" t="s">
        <v>1121</v>
      </c>
      <c r="B485" s="125" t="s">
        <v>1122</v>
      </c>
      <c r="C485" s="126">
        <v>39000</v>
      </c>
      <c r="D485" s="127">
        <v>597316.13</v>
      </c>
      <c r="E485" s="125" t="s">
        <v>745</v>
      </c>
      <c r="F485" s="125" t="s">
        <v>1066</v>
      </c>
    </row>
    <row r="486" spans="1:6">
      <c r="A486" s="125" t="s">
        <v>1123</v>
      </c>
      <c r="B486" s="125" t="s">
        <v>1124</v>
      </c>
      <c r="C486" s="126">
        <v>47802</v>
      </c>
      <c r="D486" s="127">
        <v>1141091.1200000001</v>
      </c>
      <c r="E486" s="125" t="s">
        <v>745</v>
      </c>
      <c r="F486" s="125" t="s">
        <v>1066</v>
      </c>
    </row>
    <row r="487" spans="1:6">
      <c r="A487" s="125" t="s">
        <v>1125</v>
      </c>
      <c r="B487" s="125" t="s">
        <v>1126</v>
      </c>
      <c r="C487" s="126">
        <v>4500</v>
      </c>
      <c r="D487" s="127">
        <v>192410.31</v>
      </c>
      <c r="E487" s="125" t="s">
        <v>745</v>
      </c>
      <c r="F487" s="125" t="s">
        <v>1066</v>
      </c>
    </row>
    <row r="488" spans="1:6">
      <c r="A488" s="125" t="s">
        <v>1127</v>
      </c>
      <c r="B488" s="125" t="s">
        <v>1128</v>
      </c>
      <c r="C488" s="126">
        <v>52800</v>
      </c>
      <c r="D488" s="127">
        <v>680298.2</v>
      </c>
      <c r="E488" s="125" t="s">
        <v>745</v>
      </c>
      <c r="F488" s="125" t="s">
        <v>1066</v>
      </c>
    </row>
    <row r="489" spans="1:6">
      <c r="A489" s="125" t="s">
        <v>1129</v>
      </c>
      <c r="B489" s="125" t="s">
        <v>1130</v>
      </c>
      <c r="C489" s="126">
        <v>300800</v>
      </c>
      <c r="D489" s="127">
        <v>360309.89</v>
      </c>
      <c r="E489" s="125" t="s">
        <v>745</v>
      </c>
      <c r="F489" s="125" t="s">
        <v>1066</v>
      </c>
    </row>
    <row r="490" spans="1:6">
      <c r="A490" s="125" t="s">
        <v>1131</v>
      </c>
      <c r="B490" s="125" t="s">
        <v>1132</v>
      </c>
      <c r="C490" s="126">
        <v>125200</v>
      </c>
      <c r="D490" s="127">
        <v>716578.53</v>
      </c>
      <c r="E490" s="125" t="s">
        <v>745</v>
      </c>
      <c r="F490" s="125" t="s">
        <v>1066</v>
      </c>
    </row>
    <row r="491" spans="1:6">
      <c r="A491" s="125" t="s">
        <v>1133</v>
      </c>
      <c r="B491" s="125" t="s">
        <v>1134</v>
      </c>
      <c r="C491" s="126">
        <v>32300</v>
      </c>
      <c r="D491" s="127">
        <v>345884.32</v>
      </c>
      <c r="E491" s="125" t="s">
        <v>745</v>
      </c>
      <c r="F491" s="125" t="s">
        <v>1066</v>
      </c>
    </row>
    <row r="492" spans="1:6">
      <c r="A492" s="125" t="s">
        <v>1135</v>
      </c>
      <c r="B492" s="125" t="s">
        <v>1136</v>
      </c>
      <c r="C492" s="126">
        <v>78800</v>
      </c>
      <c r="D492" s="127">
        <v>348679.11</v>
      </c>
      <c r="E492" s="125" t="s">
        <v>745</v>
      </c>
      <c r="F492" s="125" t="s">
        <v>1066</v>
      </c>
    </row>
    <row r="493" spans="1:6">
      <c r="A493" s="125" t="s">
        <v>1137</v>
      </c>
      <c r="B493" s="125" t="s">
        <v>1138</v>
      </c>
      <c r="C493" s="126">
        <v>20200</v>
      </c>
      <c r="D493" s="127">
        <v>262813.2</v>
      </c>
      <c r="E493" s="125" t="s">
        <v>745</v>
      </c>
      <c r="F493" s="125" t="s">
        <v>1066</v>
      </c>
    </row>
    <row r="494" spans="1:6">
      <c r="A494" s="125" t="s">
        <v>1139</v>
      </c>
      <c r="B494" s="125" t="s">
        <v>1140</v>
      </c>
      <c r="C494" s="126">
        <v>57000</v>
      </c>
      <c r="D494" s="127">
        <v>1080895.31</v>
      </c>
      <c r="E494" s="125" t="s">
        <v>745</v>
      </c>
      <c r="F494" s="125" t="s">
        <v>1066</v>
      </c>
    </row>
    <row r="495" spans="1:6">
      <c r="A495" s="125" t="s">
        <v>1141</v>
      </c>
      <c r="B495" s="125" t="s">
        <v>1142</v>
      </c>
      <c r="C495" s="126">
        <v>11600</v>
      </c>
      <c r="D495" s="127">
        <v>101518.9</v>
      </c>
      <c r="E495" s="125" t="s">
        <v>745</v>
      </c>
      <c r="F495" s="125" t="s">
        <v>1066</v>
      </c>
    </row>
    <row r="496" spans="1:6">
      <c r="A496" s="125" t="s">
        <v>1143</v>
      </c>
      <c r="B496" s="125" t="s">
        <v>1144</v>
      </c>
      <c r="C496" s="126">
        <v>113800</v>
      </c>
      <c r="D496" s="127">
        <v>1663509.91</v>
      </c>
      <c r="E496" s="125" t="s">
        <v>745</v>
      </c>
      <c r="F496" s="125" t="s">
        <v>1066</v>
      </c>
    </row>
    <row r="497" spans="1:6">
      <c r="A497" s="125" t="s">
        <v>1145</v>
      </c>
      <c r="B497" s="125" t="s">
        <v>1146</v>
      </c>
      <c r="C497" s="126">
        <v>11800</v>
      </c>
      <c r="D497" s="127">
        <v>415144.92</v>
      </c>
      <c r="E497" s="125" t="s">
        <v>745</v>
      </c>
      <c r="F497" s="125" t="s">
        <v>1066</v>
      </c>
    </row>
    <row r="498" spans="1:6">
      <c r="A498" s="125" t="s">
        <v>1147</v>
      </c>
      <c r="B498" s="125" t="s">
        <v>1148</v>
      </c>
      <c r="C498" s="126">
        <v>13998</v>
      </c>
      <c r="D498" s="127">
        <v>1151392.1200000001</v>
      </c>
      <c r="E498" s="125" t="s">
        <v>745</v>
      </c>
      <c r="F498" s="125" t="s">
        <v>1066</v>
      </c>
    </row>
    <row r="499" spans="1:6">
      <c r="A499" s="125" t="s">
        <v>1149</v>
      </c>
      <c r="B499" s="125" t="s">
        <v>1150</v>
      </c>
      <c r="C499" s="126">
        <v>34400</v>
      </c>
      <c r="D499" s="127">
        <v>1088477.43</v>
      </c>
      <c r="E499" s="125" t="s">
        <v>745</v>
      </c>
      <c r="F499" s="125" t="s">
        <v>1066</v>
      </c>
    </row>
    <row r="500" spans="1:6">
      <c r="A500" s="125" t="s">
        <v>1151</v>
      </c>
      <c r="B500" s="125" t="s">
        <v>1152</v>
      </c>
      <c r="C500" s="126">
        <v>19900</v>
      </c>
      <c r="D500" s="127">
        <v>195484.07</v>
      </c>
      <c r="E500" s="125" t="s">
        <v>745</v>
      </c>
      <c r="F500" s="125" t="s">
        <v>1066</v>
      </c>
    </row>
    <row r="501" spans="1:6">
      <c r="A501" s="125" t="s">
        <v>1153</v>
      </c>
      <c r="B501" s="125" t="s">
        <v>1154</v>
      </c>
      <c r="C501" s="126">
        <v>12000</v>
      </c>
      <c r="D501" s="127">
        <v>1652534.2</v>
      </c>
      <c r="E501" s="125" t="s">
        <v>745</v>
      </c>
      <c r="F501" s="125" t="s">
        <v>1066</v>
      </c>
    </row>
    <row r="502" spans="1:6">
      <c r="A502" s="125" t="s">
        <v>1155</v>
      </c>
      <c r="B502" s="125" t="s">
        <v>1156</v>
      </c>
      <c r="C502" s="126">
        <v>52100</v>
      </c>
      <c r="D502" s="127">
        <v>274327.90999999997</v>
      </c>
      <c r="E502" s="125" t="s">
        <v>745</v>
      </c>
      <c r="F502" s="125" t="s">
        <v>1066</v>
      </c>
    </row>
    <row r="503" spans="1:6">
      <c r="A503" s="125" t="s">
        <v>1157</v>
      </c>
      <c r="B503" s="125" t="s">
        <v>1158</v>
      </c>
      <c r="C503" s="126">
        <v>140400</v>
      </c>
      <c r="D503" s="127">
        <v>1612334.77</v>
      </c>
      <c r="E503" s="125" t="s">
        <v>745</v>
      </c>
      <c r="F503" s="125" t="s">
        <v>1066</v>
      </c>
    </row>
    <row r="504" spans="1:6">
      <c r="A504" s="125" t="s">
        <v>1159</v>
      </c>
      <c r="B504" s="125" t="s">
        <v>1160</v>
      </c>
      <c r="C504" s="126">
        <v>94200</v>
      </c>
      <c r="D504" s="127">
        <v>1704301.21</v>
      </c>
      <c r="E504" s="125" t="s">
        <v>745</v>
      </c>
      <c r="F504" s="125" t="s">
        <v>1066</v>
      </c>
    </row>
    <row r="505" spans="1:6">
      <c r="A505" s="125" t="s">
        <v>1161</v>
      </c>
      <c r="B505" s="125" t="s">
        <v>1162</v>
      </c>
      <c r="C505" s="126">
        <v>79700</v>
      </c>
      <c r="D505" s="127">
        <v>1123765.8899999999</v>
      </c>
      <c r="E505" s="125" t="s">
        <v>745</v>
      </c>
      <c r="F505" s="125" t="s">
        <v>1066</v>
      </c>
    </row>
    <row r="506" spans="1:6">
      <c r="A506" s="125" t="s">
        <v>1163</v>
      </c>
      <c r="B506" s="125" t="s">
        <v>1164</v>
      </c>
      <c r="C506" s="126">
        <v>13800</v>
      </c>
      <c r="D506" s="127">
        <v>426262.86</v>
      </c>
      <c r="E506" s="125" t="s">
        <v>745</v>
      </c>
      <c r="F506" s="125" t="s">
        <v>1066</v>
      </c>
    </row>
    <row r="507" spans="1:6">
      <c r="A507" s="125" t="s">
        <v>1165</v>
      </c>
      <c r="B507" s="125" t="s">
        <v>1166</v>
      </c>
      <c r="C507" s="126">
        <v>92800</v>
      </c>
      <c r="D507" s="127">
        <v>1805380.8</v>
      </c>
      <c r="E507" s="125" t="s">
        <v>745</v>
      </c>
      <c r="F507" s="125" t="s">
        <v>1066</v>
      </c>
    </row>
    <row r="508" spans="1:6">
      <c r="A508" s="125" t="s">
        <v>1167</v>
      </c>
      <c r="B508" s="125" t="s">
        <v>1168</v>
      </c>
      <c r="C508" s="126">
        <v>21800</v>
      </c>
      <c r="D508" s="127">
        <v>358888.08</v>
      </c>
      <c r="E508" s="125" t="s">
        <v>745</v>
      </c>
      <c r="F508" s="125" t="s">
        <v>1066</v>
      </c>
    </row>
    <row r="509" spans="1:6">
      <c r="A509" s="125" t="s">
        <v>1169</v>
      </c>
      <c r="B509" s="125" t="s">
        <v>1170</v>
      </c>
      <c r="C509" s="126">
        <v>105600</v>
      </c>
      <c r="D509" s="127">
        <v>2915970.3</v>
      </c>
      <c r="E509" s="125" t="s">
        <v>745</v>
      </c>
      <c r="F509" s="125" t="s">
        <v>1066</v>
      </c>
    </row>
    <row r="510" spans="1:6">
      <c r="A510" s="125" t="s">
        <v>1171</v>
      </c>
      <c r="B510" s="125" t="s">
        <v>1172</v>
      </c>
      <c r="C510" s="126">
        <v>282900</v>
      </c>
      <c r="D510" s="127">
        <v>1813221.53</v>
      </c>
      <c r="E510" s="125" t="s">
        <v>745</v>
      </c>
      <c r="F510" s="125" t="s">
        <v>1066</v>
      </c>
    </row>
    <row r="511" spans="1:6">
      <c r="A511" s="125" t="s">
        <v>1173</v>
      </c>
      <c r="B511" s="125" t="s">
        <v>1174</v>
      </c>
      <c r="C511" s="126">
        <v>21300</v>
      </c>
      <c r="D511" s="127">
        <v>322015.75</v>
      </c>
      <c r="E511" s="125" t="s">
        <v>745</v>
      </c>
      <c r="F511" s="125" t="s">
        <v>1066</v>
      </c>
    </row>
    <row r="512" spans="1:6">
      <c r="A512" s="125" t="s">
        <v>1175</v>
      </c>
      <c r="B512" s="125" t="s">
        <v>1176</v>
      </c>
      <c r="C512" s="126">
        <v>21400</v>
      </c>
      <c r="D512" s="127">
        <v>546215.86</v>
      </c>
      <c r="E512" s="125" t="s">
        <v>745</v>
      </c>
      <c r="F512" s="125" t="s">
        <v>1066</v>
      </c>
    </row>
    <row r="513" spans="1:6">
      <c r="A513" s="125" t="s">
        <v>1177</v>
      </c>
      <c r="B513" s="125" t="s">
        <v>1178</v>
      </c>
      <c r="C513" s="126">
        <v>27100</v>
      </c>
      <c r="D513" s="127">
        <v>633717.71</v>
      </c>
      <c r="E513" s="125" t="s">
        <v>745</v>
      </c>
      <c r="F513" s="125" t="s">
        <v>1066</v>
      </c>
    </row>
    <row r="514" spans="1:6">
      <c r="A514" s="125" t="s">
        <v>1179</v>
      </c>
      <c r="B514" s="125" t="s">
        <v>1180</v>
      </c>
      <c r="C514" s="126">
        <v>27000</v>
      </c>
      <c r="D514" s="127">
        <v>487586.17</v>
      </c>
      <c r="E514" s="125" t="s">
        <v>745</v>
      </c>
      <c r="F514" s="125" t="s">
        <v>1066</v>
      </c>
    </row>
    <row r="515" spans="1:6">
      <c r="A515" s="125" t="s">
        <v>1181</v>
      </c>
      <c r="B515" s="125" t="s">
        <v>1182</v>
      </c>
      <c r="C515" s="126">
        <v>39100</v>
      </c>
      <c r="D515" s="127">
        <v>1466811.2</v>
      </c>
      <c r="E515" s="125" t="s">
        <v>745</v>
      </c>
      <c r="F515" s="125" t="s">
        <v>1066</v>
      </c>
    </row>
    <row r="516" spans="1:6">
      <c r="A516" s="125" t="s">
        <v>1183</v>
      </c>
      <c r="B516" s="125" t="s">
        <v>1184</v>
      </c>
      <c r="C516" s="126">
        <v>305000</v>
      </c>
      <c r="D516" s="127">
        <v>1225005.3700000001</v>
      </c>
      <c r="E516" s="125" t="s">
        <v>745</v>
      </c>
      <c r="F516" s="125" t="s">
        <v>1066</v>
      </c>
    </row>
    <row r="517" spans="1:6">
      <c r="A517" s="125" t="s">
        <v>1185</v>
      </c>
      <c r="B517" s="125" t="s">
        <v>1186</v>
      </c>
      <c r="C517" s="126">
        <v>9200</v>
      </c>
      <c r="D517" s="127">
        <v>180342.8</v>
      </c>
      <c r="E517" s="125" t="s">
        <v>745</v>
      </c>
      <c r="F517" s="125" t="s">
        <v>1066</v>
      </c>
    </row>
    <row r="518" spans="1:6">
      <c r="A518" s="125" t="s">
        <v>1187</v>
      </c>
      <c r="B518" s="125" t="s">
        <v>1188</v>
      </c>
      <c r="C518" s="126">
        <v>52</v>
      </c>
      <c r="D518" s="127">
        <v>42338.75</v>
      </c>
      <c r="E518" s="125" t="s">
        <v>745</v>
      </c>
      <c r="F518" s="125" t="s">
        <v>1066</v>
      </c>
    </row>
    <row r="519" spans="1:6">
      <c r="A519" s="125" t="s">
        <v>1189</v>
      </c>
      <c r="B519" s="125" t="s">
        <v>1190</v>
      </c>
      <c r="C519" s="126">
        <v>25</v>
      </c>
      <c r="D519" s="127">
        <v>49379.06</v>
      </c>
      <c r="E519" s="125" t="s">
        <v>745</v>
      </c>
      <c r="F519" s="125" t="s">
        <v>1066</v>
      </c>
    </row>
    <row r="520" spans="1:6">
      <c r="A520" s="125" t="s">
        <v>1191</v>
      </c>
      <c r="B520" s="125" t="s">
        <v>1192</v>
      </c>
      <c r="C520" s="126">
        <v>949</v>
      </c>
      <c r="D520" s="127">
        <v>1078734.07</v>
      </c>
      <c r="E520" s="125" t="s">
        <v>745</v>
      </c>
      <c r="F520" s="125" t="s">
        <v>1066</v>
      </c>
    </row>
    <row r="521" spans="1:6">
      <c r="A521" s="125" t="s">
        <v>1193</v>
      </c>
      <c r="B521" s="125" t="s">
        <v>1194</v>
      </c>
      <c r="C521" s="126">
        <v>629</v>
      </c>
      <c r="D521" s="127">
        <v>249717.52</v>
      </c>
      <c r="E521" s="125" t="s">
        <v>745</v>
      </c>
      <c r="F521" s="125" t="s">
        <v>1066</v>
      </c>
    </row>
    <row r="522" spans="1:6">
      <c r="A522" s="125" t="s">
        <v>1195</v>
      </c>
      <c r="B522" s="125" t="s">
        <v>1196</v>
      </c>
      <c r="C522" s="126">
        <v>82755</v>
      </c>
      <c r="D522" s="127">
        <v>139095.64000000001</v>
      </c>
      <c r="E522" s="125" t="s">
        <v>745</v>
      </c>
      <c r="F522" s="125" t="s">
        <v>1197</v>
      </c>
    </row>
    <row r="523" spans="1:6">
      <c r="A523" s="125" t="s">
        <v>1198</v>
      </c>
      <c r="B523" s="125" t="s">
        <v>1199</v>
      </c>
      <c r="C523" s="126">
        <v>40257</v>
      </c>
      <c r="D523" s="127">
        <v>71579.33</v>
      </c>
      <c r="E523" s="125" t="s">
        <v>745</v>
      </c>
      <c r="F523" s="125" t="s">
        <v>1197</v>
      </c>
    </row>
    <row r="524" spans="1:6">
      <c r="A524" s="125" t="s">
        <v>1200</v>
      </c>
      <c r="B524" s="125" t="s">
        <v>1201</v>
      </c>
      <c r="C524" s="126">
        <v>0</v>
      </c>
      <c r="D524" s="127">
        <v>12973.28</v>
      </c>
      <c r="E524" s="125" t="s">
        <v>745</v>
      </c>
      <c r="F524" s="125" t="s">
        <v>1202</v>
      </c>
    </row>
    <row r="525" spans="1:6">
      <c r="A525" s="125" t="s">
        <v>1203</v>
      </c>
      <c r="B525" s="125" t="s">
        <v>1204</v>
      </c>
      <c r="C525" s="126">
        <v>37358</v>
      </c>
      <c r="D525" s="127">
        <v>180470.3</v>
      </c>
      <c r="E525" s="125" t="s">
        <v>745</v>
      </c>
      <c r="F525" s="125" t="s">
        <v>1205</v>
      </c>
    </row>
    <row r="526" spans="1:6">
      <c r="A526" s="125" t="s">
        <v>1206</v>
      </c>
      <c r="B526" s="125" t="s">
        <v>1207</v>
      </c>
      <c r="C526" s="126">
        <v>20309</v>
      </c>
      <c r="D526" s="127">
        <v>48200.52</v>
      </c>
      <c r="E526" s="125" t="s">
        <v>745</v>
      </c>
      <c r="F526" s="125" t="s">
        <v>1205</v>
      </c>
    </row>
    <row r="527" spans="1:6">
      <c r="A527" s="125" t="s">
        <v>1208</v>
      </c>
      <c r="B527" s="125" t="s">
        <v>1209</v>
      </c>
      <c r="C527" s="126">
        <v>67079</v>
      </c>
      <c r="D527" s="127">
        <v>2213619.2999999998</v>
      </c>
      <c r="E527" s="125" t="s">
        <v>745</v>
      </c>
      <c r="F527" s="125" t="s">
        <v>1210</v>
      </c>
    </row>
    <row r="528" spans="1:6">
      <c r="A528" s="125" t="s">
        <v>1211</v>
      </c>
      <c r="B528" s="125" t="s">
        <v>1212</v>
      </c>
      <c r="C528" s="126">
        <v>63151</v>
      </c>
      <c r="D528" s="127">
        <v>398816.56</v>
      </c>
      <c r="E528" s="125" t="s">
        <v>745</v>
      </c>
      <c r="F528" s="125" t="s">
        <v>1210</v>
      </c>
    </row>
    <row r="529" spans="1:6">
      <c r="A529" s="125" t="s">
        <v>1213</v>
      </c>
      <c r="B529" s="125" t="s">
        <v>1214</v>
      </c>
      <c r="C529" s="126">
        <v>29163</v>
      </c>
      <c r="D529" s="127">
        <v>290236.37</v>
      </c>
      <c r="E529" s="125" t="s">
        <v>745</v>
      </c>
      <c r="F529" s="125" t="s">
        <v>1210</v>
      </c>
    </row>
    <row r="530" spans="1:6">
      <c r="A530" s="125" t="s">
        <v>1215</v>
      </c>
      <c r="B530" s="125" t="s">
        <v>1216</v>
      </c>
      <c r="C530" s="126">
        <v>0</v>
      </c>
      <c r="D530" s="127">
        <v>1066.52</v>
      </c>
      <c r="E530" s="125" t="s">
        <v>745</v>
      </c>
      <c r="F530" s="125" t="s">
        <v>295</v>
      </c>
    </row>
    <row r="531" spans="1:6">
      <c r="A531" s="125" t="s">
        <v>1217</v>
      </c>
      <c r="B531" s="125" t="s">
        <v>1218</v>
      </c>
      <c r="C531" s="126">
        <v>36974</v>
      </c>
      <c r="D531" s="127">
        <v>48107.1</v>
      </c>
      <c r="E531" s="125" t="s">
        <v>745</v>
      </c>
      <c r="F531" s="125" t="s">
        <v>295</v>
      </c>
    </row>
    <row r="532" spans="1:6">
      <c r="A532" s="125" t="s">
        <v>1219</v>
      </c>
      <c r="B532" s="125" t="s">
        <v>1216</v>
      </c>
      <c r="C532" s="126">
        <v>31159</v>
      </c>
      <c r="D532" s="127">
        <v>33391.32</v>
      </c>
      <c r="E532" s="125" t="s">
        <v>745</v>
      </c>
      <c r="F532" s="125" t="s">
        <v>295</v>
      </c>
    </row>
    <row r="533" spans="1:6">
      <c r="A533" s="125" t="s">
        <v>1220</v>
      </c>
      <c r="B533" s="125" t="s">
        <v>1221</v>
      </c>
      <c r="C533" s="126">
        <v>50594</v>
      </c>
      <c r="D533" s="127">
        <v>278627.31</v>
      </c>
      <c r="E533" s="125" t="s">
        <v>745</v>
      </c>
      <c r="F533" s="125" t="s">
        <v>295</v>
      </c>
    </row>
    <row r="534" spans="1:6">
      <c r="A534" s="125" t="s">
        <v>1222</v>
      </c>
      <c r="B534" s="125" t="s">
        <v>1223</v>
      </c>
      <c r="C534" s="126">
        <v>30817</v>
      </c>
      <c r="D534" s="127">
        <v>37162.33</v>
      </c>
      <c r="E534" s="125" t="s">
        <v>745</v>
      </c>
      <c r="F534" s="125" t="s">
        <v>295</v>
      </c>
    </row>
    <row r="535" spans="1:6">
      <c r="A535" s="125" t="s">
        <v>1224</v>
      </c>
      <c r="B535" s="125" t="s">
        <v>1225</v>
      </c>
      <c r="C535" s="126">
        <v>76914</v>
      </c>
      <c r="D535" s="127">
        <v>78105.98</v>
      </c>
      <c r="E535" s="125" t="s">
        <v>745</v>
      </c>
      <c r="F535" s="125" t="s">
        <v>295</v>
      </c>
    </row>
    <row r="536" spans="1:6">
      <c r="A536" s="125" t="s">
        <v>1226</v>
      </c>
      <c r="B536" s="125" t="s">
        <v>1227</v>
      </c>
      <c r="C536" s="126">
        <v>6643</v>
      </c>
      <c r="D536" s="127">
        <v>368270.52</v>
      </c>
      <c r="E536" s="125" t="s">
        <v>745</v>
      </c>
      <c r="F536" s="125" t="s">
        <v>295</v>
      </c>
    </row>
    <row r="537" spans="1:6">
      <c r="A537" s="125" t="s">
        <v>1228</v>
      </c>
      <c r="B537" s="125" t="s">
        <v>1229</v>
      </c>
      <c r="C537" s="126">
        <v>17124</v>
      </c>
      <c r="D537" s="127">
        <v>562437.79</v>
      </c>
      <c r="E537" s="125" t="s">
        <v>745</v>
      </c>
      <c r="F537" s="125" t="s">
        <v>295</v>
      </c>
    </row>
    <row r="538" spans="1:6">
      <c r="A538" s="125" t="s">
        <v>1230</v>
      </c>
      <c r="B538" s="125" t="s">
        <v>1231</v>
      </c>
      <c r="C538" s="126">
        <v>14269</v>
      </c>
      <c r="D538" s="127">
        <v>363646.66</v>
      </c>
      <c r="E538" s="125" t="s">
        <v>745</v>
      </c>
      <c r="F538" s="125" t="s">
        <v>295</v>
      </c>
    </row>
    <row r="539" spans="1:6">
      <c r="A539" s="125" t="s">
        <v>1232</v>
      </c>
      <c r="B539" s="125" t="s">
        <v>1233</v>
      </c>
      <c r="C539" s="126">
        <v>33910</v>
      </c>
      <c r="D539" s="127">
        <v>930835.25</v>
      </c>
      <c r="E539" s="125" t="s">
        <v>745</v>
      </c>
      <c r="F539" s="125" t="s">
        <v>295</v>
      </c>
    </row>
    <row r="540" spans="1:6">
      <c r="A540" s="125" t="s">
        <v>1234</v>
      </c>
      <c r="B540" s="125" t="s">
        <v>1235</v>
      </c>
      <c r="C540" s="126">
        <v>207455</v>
      </c>
      <c r="D540" s="127">
        <v>802419.96</v>
      </c>
      <c r="E540" s="125" t="s">
        <v>745</v>
      </c>
      <c r="F540" s="125" t="s">
        <v>295</v>
      </c>
    </row>
    <row r="541" spans="1:6">
      <c r="A541" s="125" t="s">
        <v>1236</v>
      </c>
      <c r="B541" s="125" t="s">
        <v>1237</v>
      </c>
      <c r="C541" s="126">
        <v>28753</v>
      </c>
      <c r="D541" s="127">
        <v>1100425.82</v>
      </c>
      <c r="E541" s="125" t="s">
        <v>745</v>
      </c>
      <c r="F541" s="125" t="s">
        <v>295</v>
      </c>
    </row>
    <row r="542" spans="1:6">
      <c r="A542" s="125" t="s">
        <v>1236</v>
      </c>
      <c r="B542" s="125" t="s">
        <v>1237</v>
      </c>
      <c r="C542" s="126">
        <v>0</v>
      </c>
      <c r="D542" s="127">
        <v>6765.78</v>
      </c>
      <c r="E542" s="125" t="s">
        <v>745</v>
      </c>
      <c r="F542" s="125" t="s">
        <v>295</v>
      </c>
    </row>
    <row r="543" spans="1:6">
      <c r="A543" s="125" t="s">
        <v>1238</v>
      </c>
      <c r="B543" s="125" t="s">
        <v>1239</v>
      </c>
      <c r="C543" s="126">
        <v>167582</v>
      </c>
      <c r="D543" s="127">
        <v>2040922.18</v>
      </c>
      <c r="E543" s="125" t="s">
        <v>745</v>
      </c>
      <c r="F543" s="125" t="s">
        <v>295</v>
      </c>
    </row>
    <row r="544" spans="1:6">
      <c r="A544" s="125" t="s">
        <v>1238</v>
      </c>
      <c r="B544" s="125" t="s">
        <v>1239</v>
      </c>
      <c r="C544" s="126">
        <v>41184</v>
      </c>
      <c r="D544" s="127">
        <v>501565.43</v>
      </c>
      <c r="E544" s="125" t="s">
        <v>745</v>
      </c>
      <c r="F544" s="125" t="s">
        <v>295</v>
      </c>
    </row>
    <row r="545" spans="1:6">
      <c r="A545" s="125" t="s">
        <v>1240</v>
      </c>
      <c r="B545" s="125" t="s">
        <v>1241</v>
      </c>
      <c r="C545" s="126">
        <v>5969</v>
      </c>
      <c r="D545" s="127">
        <v>247268.61</v>
      </c>
      <c r="E545" s="125" t="s">
        <v>745</v>
      </c>
      <c r="F545" s="125" t="s">
        <v>295</v>
      </c>
    </row>
    <row r="546" spans="1:6">
      <c r="A546" s="125" t="s">
        <v>1242</v>
      </c>
      <c r="B546" s="125" t="s">
        <v>1243</v>
      </c>
      <c r="C546" s="126">
        <v>281272</v>
      </c>
      <c r="D546" s="127">
        <v>2213983.88</v>
      </c>
      <c r="E546" s="125" t="s">
        <v>745</v>
      </c>
      <c r="F546" s="125" t="s">
        <v>295</v>
      </c>
    </row>
    <row r="547" spans="1:6">
      <c r="A547" s="125" t="s">
        <v>1244</v>
      </c>
      <c r="B547" s="125" t="s">
        <v>1245</v>
      </c>
      <c r="C547" s="126">
        <v>5990</v>
      </c>
      <c r="D547" s="127">
        <v>117708.62</v>
      </c>
      <c r="E547" s="125" t="s">
        <v>745</v>
      </c>
      <c r="F547" s="125" t="s">
        <v>295</v>
      </c>
    </row>
    <row r="548" spans="1:6">
      <c r="A548" s="125" t="s">
        <v>1246</v>
      </c>
      <c r="B548" s="125" t="s">
        <v>1247</v>
      </c>
      <c r="C548" s="126">
        <v>95820</v>
      </c>
      <c r="D548" s="127">
        <v>621488.78</v>
      </c>
      <c r="E548" s="125" t="s">
        <v>745</v>
      </c>
      <c r="F548" s="125" t="s">
        <v>295</v>
      </c>
    </row>
    <row r="549" spans="1:6">
      <c r="A549" s="125" t="s">
        <v>1248</v>
      </c>
      <c r="B549" s="125" t="s">
        <v>1249</v>
      </c>
      <c r="C549" s="126">
        <v>115026</v>
      </c>
      <c r="D549" s="127">
        <v>419921.4</v>
      </c>
      <c r="E549" s="125" t="s">
        <v>745</v>
      </c>
      <c r="F549" s="125" t="s">
        <v>295</v>
      </c>
    </row>
    <row r="550" spans="1:6">
      <c r="A550" s="125" t="s">
        <v>1250</v>
      </c>
      <c r="B550" s="125" t="s">
        <v>1251</v>
      </c>
      <c r="C550" s="126">
        <v>18732</v>
      </c>
      <c r="D550" s="127">
        <v>2538288.2999999998</v>
      </c>
      <c r="E550" s="125" t="s">
        <v>745</v>
      </c>
      <c r="F550" s="125" t="s">
        <v>295</v>
      </c>
    </row>
    <row r="551" spans="1:6">
      <c r="A551" s="125" t="s">
        <v>1250</v>
      </c>
      <c r="B551" s="125" t="s">
        <v>1251</v>
      </c>
      <c r="C551" s="126">
        <v>13245</v>
      </c>
      <c r="D551" s="127">
        <v>1794769.83</v>
      </c>
      <c r="E551" s="125" t="s">
        <v>745</v>
      </c>
      <c r="F551" s="125" t="s">
        <v>295</v>
      </c>
    </row>
    <row r="552" spans="1:6">
      <c r="A552" s="125" t="s">
        <v>1252</v>
      </c>
      <c r="B552" s="125" t="s">
        <v>1253</v>
      </c>
      <c r="C552" s="126">
        <v>61466</v>
      </c>
      <c r="D552" s="127">
        <v>1431801.1</v>
      </c>
      <c r="E552" s="125" t="s">
        <v>745</v>
      </c>
      <c r="F552" s="125" t="s">
        <v>295</v>
      </c>
    </row>
    <row r="553" spans="1:6">
      <c r="A553" s="125" t="s">
        <v>1254</v>
      </c>
      <c r="B553" s="125" t="s">
        <v>1255</v>
      </c>
      <c r="C553" s="126">
        <v>41934</v>
      </c>
      <c r="D553" s="127">
        <v>345708.96</v>
      </c>
      <c r="E553" s="125" t="s">
        <v>745</v>
      </c>
      <c r="F553" s="125" t="s">
        <v>295</v>
      </c>
    </row>
    <row r="554" spans="1:6">
      <c r="A554" s="125" t="s">
        <v>1256</v>
      </c>
      <c r="B554" s="125" t="s">
        <v>1257</v>
      </c>
      <c r="C554" s="126">
        <v>3509</v>
      </c>
      <c r="D554" s="127">
        <v>173971.8</v>
      </c>
      <c r="E554" s="125" t="s">
        <v>745</v>
      </c>
      <c r="F554" s="125" t="s">
        <v>295</v>
      </c>
    </row>
    <row r="555" spans="1:6">
      <c r="A555" s="125" t="s">
        <v>1256</v>
      </c>
      <c r="B555" s="125" t="s">
        <v>1257</v>
      </c>
      <c r="C555" s="126">
        <v>34697</v>
      </c>
      <c r="D555" s="127">
        <v>1720233.58</v>
      </c>
      <c r="E555" s="125" t="s">
        <v>745</v>
      </c>
      <c r="F555" s="125" t="s">
        <v>295</v>
      </c>
    </row>
    <row r="556" spans="1:6">
      <c r="A556" s="125" t="s">
        <v>1258</v>
      </c>
      <c r="B556" s="125" t="s">
        <v>1259</v>
      </c>
      <c r="C556" s="126">
        <v>10144</v>
      </c>
      <c r="D556" s="127">
        <v>135079.67000000001</v>
      </c>
      <c r="E556" s="125" t="s">
        <v>745</v>
      </c>
      <c r="F556" s="125" t="s">
        <v>295</v>
      </c>
    </row>
    <row r="557" spans="1:6">
      <c r="A557" s="125" t="s">
        <v>1260</v>
      </c>
      <c r="B557" s="125" t="s">
        <v>1261</v>
      </c>
      <c r="C557" s="126">
        <v>64327</v>
      </c>
      <c r="D557" s="127">
        <v>1271539.42</v>
      </c>
      <c r="E557" s="125" t="s">
        <v>745</v>
      </c>
      <c r="F557" s="125" t="s">
        <v>295</v>
      </c>
    </row>
    <row r="558" spans="1:6">
      <c r="A558" s="125" t="s">
        <v>1262</v>
      </c>
      <c r="B558" s="125" t="s">
        <v>1263</v>
      </c>
      <c r="C558" s="126">
        <v>32317</v>
      </c>
      <c r="D558" s="127">
        <v>2285415.16</v>
      </c>
      <c r="E558" s="125" t="s">
        <v>745</v>
      </c>
      <c r="F558" s="125" t="s">
        <v>295</v>
      </c>
    </row>
    <row r="559" spans="1:6">
      <c r="A559" s="125" t="s">
        <v>1262</v>
      </c>
      <c r="B559" s="125" t="s">
        <v>1263</v>
      </c>
      <c r="C559" s="126">
        <v>6373</v>
      </c>
      <c r="D559" s="127">
        <v>450690.06</v>
      </c>
      <c r="E559" s="125" t="s">
        <v>745</v>
      </c>
      <c r="F559" s="125" t="s">
        <v>295</v>
      </c>
    </row>
    <row r="560" spans="1:6">
      <c r="A560" s="125" t="s">
        <v>1264</v>
      </c>
      <c r="B560" s="125" t="s">
        <v>1265</v>
      </c>
      <c r="C560" s="126">
        <v>72381</v>
      </c>
      <c r="D560" s="127">
        <v>2451563.4700000002</v>
      </c>
      <c r="E560" s="125" t="s">
        <v>745</v>
      </c>
      <c r="F560" s="125" t="s">
        <v>295</v>
      </c>
    </row>
    <row r="561" spans="1:6">
      <c r="A561" s="125" t="s">
        <v>1264</v>
      </c>
      <c r="B561" s="125" t="s">
        <v>1265</v>
      </c>
      <c r="C561" s="126">
        <v>73145</v>
      </c>
      <c r="D561" s="127">
        <v>2477440.35</v>
      </c>
      <c r="E561" s="125" t="s">
        <v>745</v>
      </c>
      <c r="F561" s="125" t="s">
        <v>295</v>
      </c>
    </row>
    <row r="562" spans="1:6">
      <c r="A562" s="125" t="s">
        <v>1266</v>
      </c>
      <c r="B562" s="125" t="s">
        <v>1267</v>
      </c>
      <c r="C562" s="126">
        <v>78821</v>
      </c>
      <c r="D562" s="127">
        <v>167319.75</v>
      </c>
      <c r="E562" s="125" t="s">
        <v>745</v>
      </c>
      <c r="F562" s="125" t="s">
        <v>295</v>
      </c>
    </row>
    <row r="563" spans="1:6">
      <c r="A563" s="125" t="s">
        <v>1268</v>
      </c>
      <c r="B563" s="125" t="s">
        <v>1269</v>
      </c>
      <c r="C563" s="126">
        <v>106459</v>
      </c>
      <c r="D563" s="127">
        <v>201794.54</v>
      </c>
      <c r="E563" s="125" t="s">
        <v>745</v>
      </c>
      <c r="F563" s="125" t="s">
        <v>295</v>
      </c>
    </row>
    <row r="564" spans="1:6">
      <c r="A564" s="125" t="s">
        <v>1270</v>
      </c>
      <c r="B564" s="125" t="s">
        <v>1271</v>
      </c>
      <c r="C564" s="126">
        <v>53973</v>
      </c>
      <c r="D564" s="127">
        <v>482876.54</v>
      </c>
      <c r="E564" s="125" t="s">
        <v>745</v>
      </c>
      <c r="F564" s="125" t="s">
        <v>295</v>
      </c>
    </row>
    <row r="565" spans="1:6">
      <c r="A565" s="125" t="s">
        <v>1272</v>
      </c>
      <c r="B565" s="125" t="s">
        <v>1273</v>
      </c>
      <c r="C565" s="126">
        <v>5638</v>
      </c>
      <c r="D565" s="127">
        <v>137629.22</v>
      </c>
      <c r="E565" s="125" t="s">
        <v>745</v>
      </c>
      <c r="F565" s="125" t="s">
        <v>295</v>
      </c>
    </row>
    <row r="566" spans="1:6">
      <c r="A566" s="125" t="s">
        <v>1274</v>
      </c>
      <c r="B566" s="125" t="s">
        <v>1275</v>
      </c>
      <c r="C566" s="126">
        <v>123916</v>
      </c>
      <c r="D566" s="127">
        <v>211441.45</v>
      </c>
      <c r="E566" s="125" t="s">
        <v>745</v>
      </c>
      <c r="F566" s="125" t="s">
        <v>295</v>
      </c>
    </row>
    <row r="567" spans="1:6">
      <c r="A567" s="125" t="s">
        <v>1276</v>
      </c>
      <c r="B567" s="125" t="s">
        <v>1277</v>
      </c>
      <c r="C567" s="126">
        <v>142844</v>
      </c>
      <c r="D567" s="127">
        <v>117336.37</v>
      </c>
      <c r="E567" s="125" t="s">
        <v>745</v>
      </c>
      <c r="F567" s="125" t="s">
        <v>295</v>
      </c>
    </row>
    <row r="568" spans="1:6">
      <c r="A568" s="125" t="s">
        <v>1278</v>
      </c>
      <c r="B568" s="125" t="s">
        <v>1279</v>
      </c>
      <c r="C568" s="126">
        <v>5462</v>
      </c>
      <c r="D568" s="127">
        <v>407511.98</v>
      </c>
      <c r="E568" s="125" t="s">
        <v>745</v>
      </c>
      <c r="F568" s="125" t="s">
        <v>295</v>
      </c>
    </row>
    <row r="569" spans="1:6">
      <c r="A569" s="125" t="s">
        <v>1280</v>
      </c>
      <c r="B569" s="125" t="s">
        <v>1281</v>
      </c>
      <c r="C569" s="126">
        <v>233221</v>
      </c>
      <c r="D569" s="127">
        <v>636210.39</v>
      </c>
      <c r="E569" s="125" t="s">
        <v>745</v>
      </c>
      <c r="F569" s="125" t="s">
        <v>295</v>
      </c>
    </row>
    <row r="570" spans="1:6">
      <c r="A570" s="125" t="s">
        <v>1282</v>
      </c>
      <c r="B570" s="125" t="s">
        <v>1283</v>
      </c>
      <c r="C570" s="126">
        <v>17159</v>
      </c>
      <c r="D570" s="127">
        <v>112047.28</v>
      </c>
      <c r="E570" s="125" t="s">
        <v>745</v>
      </c>
      <c r="F570" s="125" t="s">
        <v>295</v>
      </c>
    </row>
    <row r="571" spans="1:6">
      <c r="A571" s="125" t="s">
        <v>1284</v>
      </c>
      <c r="B571" s="125" t="s">
        <v>1285</v>
      </c>
      <c r="C571" s="126">
        <v>207731</v>
      </c>
      <c r="D571" s="127">
        <v>253.54</v>
      </c>
      <c r="E571" s="125" t="s">
        <v>745</v>
      </c>
      <c r="F571" s="125" t="s">
        <v>295</v>
      </c>
    </row>
    <row r="572" spans="1:6">
      <c r="A572" s="125" t="s">
        <v>1286</v>
      </c>
      <c r="B572" s="125" t="s">
        <v>1287</v>
      </c>
      <c r="C572" s="126">
        <v>352900</v>
      </c>
      <c r="D572" s="127">
        <v>1137994.19</v>
      </c>
      <c r="E572" s="125" t="s">
        <v>745</v>
      </c>
      <c r="F572" s="125" t="s">
        <v>295</v>
      </c>
    </row>
    <row r="573" spans="1:6">
      <c r="A573" s="125" t="s">
        <v>1288</v>
      </c>
      <c r="B573" s="125" t="s">
        <v>1289</v>
      </c>
      <c r="C573" s="126">
        <v>7544</v>
      </c>
      <c r="D573" s="127">
        <v>138669.97</v>
      </c>
      <c r="E573" s="125" t="s">
        <v>745</v>
      </c>
      <c r="F573" s="125" t="s">
        <v>295</v>
      </c>
    </row>
    <row r="574" spans="1:6">
      <c r="A574" s="125" t="s">
        <v>1290</v>
      </c>
      <c r="B574" s="125" t="s">
        <v>1291</v>
      </c>
      <c r="C574" s="126">
        <v>105342</v>
      </c>
      <c r="D574" s="127">
        <v>3350669.14</v>
      </c>
      <c r="E574" s="125" t="s">
        <v>745</v>
      </c>
      <c r="F574" s="125" t="s">
        <v>295</v>
      </c>
    </row>
    <row r="575" spans="1:6">
      <c r="A575" s="125" t="s">
        <v>1292</v>
      </c>
      <c r="B575" s="125" t="s">
        <v>1293</v>
      </c>
      <c r="C575" s="126">
        <v>111537</v>
      </c>
      <c r="D575" s="127">
        <v>933215.61</v>
      </c>
      <c r="E575" s="125" t="s">
        <v>745</v>
      </c>
      <c r="F575" s="125" t="s">
        <v>295</v>
      </c>
    </row>
    <row r="576" spans="1:6">
      <c r="A576" s="125" t="s">
        <v>1294</v>
      </c>
      <c r="B576" s="125" t="s">
        <v>1295</v>
      </c>
      <c r="C576" s="126">
        <v>238399</v>
      </c>
      <c r="D576" s="127">
        <v>1166530.77</v>
      </c>
      <c r="E576" s="125" t="s">
        <v>745</v>
      </c>
      <c r="F576" s="125" t="s">
        <v>295</v>
      </c>
    </row>
    <row r="577" spans="1:6">
      <c r="A577" s="125" t="s">
        <v>1296</v>
      </c>
      <c r="B577" s="125" t="s">
        <v>1297</v>
      </c>
      <c r="C577" s="126">
        <v>235088</v>
      </c>
      <c r="D577" s="127">
        <v>123199.22</v>
      </c>
      <c r="E577" s="125" t="s">
        <v>745</v>
      </c>
      <c r="F577" s="125" t="s">
        <v>295</v>
      </c>
    </row>
    <row r="578" spans="1:6">
      <c r="A578" s="125" t="s">
        <v>1298</v>
      </c>
      <c r="B578" s="125" t="s">
        <v>1299</v>
      </c>
      <c r="C578" s="126">
        <v>236582</v>
      </c>
      <c r="D578" s="127">
        <v>497244.99</v>
      </c>
      <c r="E578" s="125" t="s">
        <v>745</v>
      </c>
      <c r="F578" s="125" t="s">
        <v>295</v>
      </c>
    </row>
    <row r="579" spans="1:6">
      <c r="A579" s="125" t="s">
        <v>1300</v>
      </c>
      <c r="B579" s="125" t="s">
        <v>1301</v>
      </c>
      <c r="C579" s="126">
        <v>86356</v>
      </c>
      <c r="D579" s="127">
        <v>97096.24</v>
      </c>
      <c r="E579" s="125" t="s">
        <v>745</v>
      </c>
      <c r="F579" s="125" t="s">
        <v>295</v>
      </c>
    </row>
    <row r="580" spans="1:6">
      <c r="A580" s="125" t="s">
        <v>1302</v>
      </c>
      <c r="B580" s="125" t="s">
        <v>1303</v>
      </c>
      <c r="C580" s="126">
        <v>140388</v>
      </c>
      <c r="D580" s="127">
        <v>188142.92</v>
      </c>
      <c r="E580" s="125" t="s">
        <v>745</v>
      </c>
      <c r="F580" s="125" t="s">
        <v>295</v>
      </c>
    </row>
    <row r="581" spans="1:6">
      <c r="A581" s="125" t="s">
        <v>1304</v>
      </c>
      <c r="B581" s="125" t="s">
        <v>1305</v>
      </c>
      <c r="C581" s="126">
        <v>49082</v>
      </c>
      <c r="D581" s="127">
        <v>357645.08</v>
      </c>
      <c r="E581" s="125" t="s">
        <v>745</v>
      </c>
      <c r="F581" s="125" t="s">
        <v>295</v>
      </c>
    </row>
    <row r="582" spans="1:6">
      <c r="A582" s="125" t="s">
        <v>1306</v>
      </c>
      <c r="B582" s="125" t="s">
        <v>1307</v>
      </c>
      <c r="C582" s="126">
        <v>62770</v>
      </c>
      <c r="D582" s="127">
        <v>1547060.44</v>
      </c>
      <c r="E582" s="125" t="s">
        <v>745</v>
      </c>
      <c r="F582" s="125" t="s">
        <v>1308</v>
      </c>
    </row>
    <row r="583" spans="1:6">
      <c r="A583" s="125" t="s">
        <v>1309</v>
      </c>
      <c r="B583" s="125" t="s">
        <v>1310</v>
      </c>
      <c r="C583" s="126">
        <v>65240</v>
      </c>
      <c r="D583" s="127">
        <v>131445.53</v>
      </c>
      <c r="E583" s="125" t="s">
        <v>745</v>
      </c>
      <c r="F583" s="125" t="s">
        <v>1308</v>
      </c>
    </row>
    <row r="584" spans="1:6">
      <c r="A584" s="125" t="s">
        <v>1311</v>
      </c>
      <c r="B584" s="125" t="s">
        <v>1312</v>
      </c>
      <c r="C584" s="126">
        <v>86500</v>
      </c>
      <c r="D584" s="127">
        <v>409399.96</v>
      </c>
      <c r="E584" s="125" t="s">
        <v>745</v>
      </c>
      <c r="F584" s="125" t="s">
        <v>1308</v>
      </c>
    </row>
    <row r="585" spans="1:6">
      <c r="A585" s="125" t="s">
        <v>1313</v>
      </c>
      <c r="B585" s="125" t="s">
        <v>1314</v>
      </c>
      <c r="C585" s="126">
        <v>70709</v>
      </c>
      <c r="D585" s="127">
        <v>1476449.92</v>
      </c>
      <c r="E585" s="125" t="s">
        <v>745</v>
      </c>
      <c r="F585" s="125" t="s">
        <v>1308</v>
      </c>
    </row>
    <row r="586" spans="1:6">
      <c r="A586" s="125" t="s">
        <v>1315</v>
      </c>
      <c r="B586" s="125" t="s">
        <v>1316</v>
      </c>
      <c r="C586" s="126">
        <v>310900</v>
      </c>
      <c r="D586" s="127">
        <v>382674.19</v>
      </c>
      <c r="E586" s="125" t="s">
        <v>745</v>
      </c>
      <c r="F586" s="125" t="s">
        <v>1308</v>
      </c>
    </row>
    <row r="587" spans="1:6">
      <c r="A587" s="125" t="s">
        <v>1315</v>
      </c>
      <c r="B587" s="125" t="s">
        <v>1316</v>
      </c>
      <c r="C587" s="126">
        <v>296870</v>
      </c>
      <c r="D587" s="127">
        <v>365405.23</v>
      </c>
      <c r="E587" s="125" t="s">
        <v>745</v>
      </c>
      <c r="F587" s="125" t="s">
        <v>1308</v>
      </c>
    </row>
    <row r="588" spans="1:6">
      <c r="A588" s="125" t="s">
        <v>1317</v>
      </c>
      <c r="B588" s="125" t="s">
        <v>1318</v>
      </c>
      <c r="C588" s="126">
        <v>101400</v>
      </c>
      <c r="D588" s="127">
        <v>951669.72</v>
      </c>
      <c r="E588" s="125" t="s">
        <v>745</v>
      </c>
      <c r="F588" s="125" t="s">
        <v>1308</v>
      </c>
    </row>
    <row r="589" spans="1:6">
      <c r="A589" s="125" t="s">
        <v>1319</v>
      </c>
      <c r="B589" s="125" t="s">
        <v>1320</v>
      </c>
      <c r="C589" s="126">
        <v>35017</v>
      </c>
      <c r="D589" s="127">
        <v>56185.24</v>
      </c>
      <c r="E589" s="125" t="s">
        <v>745</v>
      </c>
      <c r="F589" s="125" t="s">
        <v>1308</v>
      </c>
    </row>
    <row r="590" spans="1:6">
      <c r="A590" s="125" t="s">
        <v>1321</v>
      </c>
      <c r="B590" s="125" t="s">
        <v>1322</v>
      </c>
      <c r="C590" s="126">
        <v>107913</v>
      </c>
      <c r="D590" s="127">
        <v>69970.7</v>
      </c>
      <c r="E590" s="125" t="s">
        <v>745</v>
      </c>
      <c r="F590" s="125" t="s">
        <v>1308</v>
      </c>
    </row>
    <row r="591" spans="1:6">
      <c r="A591" s="125" t="s">
        <v>1323</v>
      </c>
      <c r="B591" s="125" t="s">
        <v>1324</v>
      </c>
      <c r="C591" s="126">
        <v>84058</v>
      </c>
      <c r="D591" s="127">
        <v>64664.74</v>
      </c>
      <c r="E591" s="125" t="s">
        <v>745</v>
      </c>
      <c r="F591" s="125" t="s">
        <v>1308</v>
      </c>
    </row>
    <row r="592" spans="1:6">
      <c r="A592" s="125" t="s">
        <v>1325</v>
      </c>
      <c r="B592" s="125" t="s">
        <v>1326</v>
      </c>
      <c r="C592" s="126">
        <v>227389</v>
      </c>
      <c r="D592" s="127">
        <v>376510.47</v>
      </c>
      <c r="E592" s="125" t="s">
        <v>745</v>
      </c>
      <c r="F592" s="125" t="s">
        <v>1308</v>
      </c>
    </row>
    <row r="593" spans="1:6">
      <c r="A593" s="125" t="s">
        <v>1327</v>
      </c>
      <c r="B593" s="125" t="s">
        <v>1328</v>
      </c>
      <c r="C593" s="126">
        <v>492548</v>
      </c>
      <c r="D593" s="127">
        <v>303128.67</v>
      </c>
      <c r="E593" s="125" t="s">
        <v>745</v>
      </c>
      <c r="F593" s="125" t="s">
        <v>1308</v>
      </c>
    </row>
    <row r="594" spans="1:6">
      <c r="A594" s="125" t="s">
        <v>1329</v>
      </c>
      <c r="B594" s="125" t="s">
        <v>1330</v>
      </c>
      <c r="C594" s="126">
        <v>75121</v>
      </c>
      <c r="D594" s="127">
        <v>58890.37</v>
      </c>
      <c r="E594" s="125" t="s">
        <v>745</v>
      </c>
      <c r="F594" s="125" t="s">
        <v>1308</v>
      </c>
    </row>
    <row r="595" spans="1:6">
      <c r="A595" s="125" t="s">
        <v>1331</v>
      </c>
      <c r="B595" s="125" t="s">
        <v>1332</v>
      </c>
      <c r="C595" s="126">
        <v>195362</v>
      </c>
      <c r="D595" s="127">
        <v>2160019.4700000002</v>
      </c>
      <c r="E595" s="125" t="s">
        <v>745</v>
      </c>
      <c r="F595" s="125" t="s">
        <v>1333</v>
      </c>
    </row>
    <row r="596" spans="1:6">
      <c r="A596" s="125" t="s">
        <v>1334</v>
      </c>
      <c r="B596" s="125" t="s">
        <v>1335</v>
      </c>
      <c r="C596" s="126">
        <v>52587</v>
      </c>
      <c r="D596" s="127">
        <v>974371.16</v>
      </c>
      <c r="E596" s="125" t="s">
        <v>745</v>
      </c>
      <c r="F596" s="125" t="s">
        <v>1333</v>
      </c>
    </row>
    <row r="597" spans="1:6">
      <c r="A597" s="125" t="s">
        <v>1336</v>
      </c>
      <c r="B597" s="125" t="s">
        <v>1337</v>
      </c>
      <c r="C597" s="126">
        <v>12709</v>
      </c>
      <c r="D597" s="127">
        <v>651347.66</v>
      </c>
      <c r="E597" s="125" t="s">
        <v>745</v>
      </c>
      <c r="F597" s="125" t="s">
        <v>1333</v>
      </c>
    </row>
    <row r="598" spans="1:6">
      <c r="A598" s="125" t="s">
        <v>1338</v>
      </c>
      <c r="B598" s="125" t="s">
        <v>1339</v>
      </c>
      <c r="C598" s="126">
        <v>121137</v>
      </c>
      <c r="D598" s="127">
        <v>829791.02</v>
      </c>
      <c r="E598" s="125" t="s">
        <v>745</v>
      </c>
      <c r="F598" s="125" t="s">
        <v>1333</v>
      </c>
    </row>
    <row r="599" spans="1:6">
      <c r="A599" s="125" t="s">
        <v>1340</v>
      </c>
      <c r="B599" s="125" t="s">
        <v>1341</v>
      </c>
      <c r="C599" s="126">
        <v>5276</v>
      </c>
      <c r="D599" s="127">
        <v>108490.12</v>
      </c>
      <c r="E599" s="125" t="s">
        <v>745</v>
      </c>
      <c r="F599" s="125" t="s">
        <v>1333</v>
      </c>
    </row>
    <row r="600" spans="1:6">
      <c r="A600" s="125" t="s">
        <v>1342</v>
      </c>
      <c r="B600" s="125" t="s">
        <v>1343</v>
      </c>
      <c r="C600" s="126">
        <v>6258</v>
      </c>
      <c r="D600" s="127">
        <v>104922.1</v>
      </c>
      <c r="E600" s="125" t="s">
        <v>745</v>
      </c>
      <c r="F600" s="125" t="s">
        <v>1333</v>
      </c>
    </row>
    <row r="601" spans="1:6">
      <c r="A601" s="125" t="s">
        <v>1344</v>
      </c>
      <c r="B601" s="125" t="s">
        <v>1345</v>
      </c>
      <c r="C601" s="126">
        <v>96493</v>
      </c>
      <c r="D601" s="127">
        <v>2003720.56</v>
      </c>
      <c r="E601" s="125" t="s">
        <v>745</v>
      </c>
      <c r="F601" s="125" t="s">
        <v>1333</v>
      </c>
    </row>
    <row r="602" spans="1:6">
      <c r="A602" s="125" t="s">
        <v>1346</v>
      </c>
      <c r="B602" s="125" t="s">
        <v>1347</v>
      </c>
      <c r="C602" s="126">
        <v>370365</v>
      </c>
      <c r="D602" s="127">
        <v>136293.45000000001</v>
      </c>
      <c r="E602" s="125" t="s">
        <v>745</v>
      </c>
      <c r="F602" s="125" t="s">
        <v>1333</v>
      </c>
    </row>
    <row r="603" spans="1:6">
      <c r="A603" s="125" t="s">
        <v>1348</v>
      </c>
      <c r="B603" s="125" t="s">
        <v>1349</v>
      </c>
      <c r="C603" s="126">
        <v>90601</v>
      </c>
      <c r="D603" s="127">
        <v>1734596.94</v>
      </c>
      <c r="E603" s="125" t="s">
        <v>745</v>
      </c>
      <c r="F603" s="125" t="s">
        <v>1333</v>
      </c>
    </row>
    <row r="604" spans="1:6">
      <c r="A604" s="125" t="s">
        <v>1350</v>
      </c>
      <c r="B604" s="125" t="s">
        <v>1351</v>
      </c>
      <c r="C604" s="126">
        <v>59304</v>
      </c>
      <c r="D604" s="127">
        <v>1145227.3799999999</v>
      </c>
      <c r="E604" s="125" t="s">
        <v>745</v>
      </c>
      <c r="F604" s="125" t="s">
        <v>1333</v>
      </c>
    </row>
    <row r="605" spans="1:6">
      <c r="A605" s="125" t="s">
        <v>1352</v>
      </c>
      <c r="B605" s="125" t="s">
        <v>1353</v>
      </c>
      <c r="C605" s="126">
        <v>35488</v>
      </c>
      <c r="D605" s="127">
        <v>778082.29</v>
      </c>
      <c r="E605" s="125" t="s">
        <v>745</v>
      </c>
      <c r="F605" s="125" t="s">
        <v>1333</v>
      </c>
    </row>
    <row r="606" spans="1:6">
      <c r="A606" s="125" t="s">
        <v>1354</v>
      </c>
      <c r="B606" s="125" t="s">
        <v>1355</v>
      </c>
      <c r="C606" s="126">
        <v>255</v>
      </c>
      <c r="D606" s="127">
        <v>117102.65</v>
      </c>
      <c r="E606" s="125" t="s">
        <v>745</v>
      </c>
      <c r="F606" s="125" t="s">
        <v>1356</v>
      </c>
    </row>
    <row r="607" spans="1:6">
      <c r="A607" s="125" t="s">
        <v>1357</v>
      </c>
      <c r="B607" s="125" t="s">
        <v>1358</v>
      </c>
      <c r="C607" s="126">
        <v>37322</v>
      </c>
      <c r="D607" s="127">
        <v>3829707.19</v>
      </c>
      <c r="E607" s="125" t="s">
        <v>745</v>
      </c>
      <c r="F607" s="125" t="s">
        <v>1356</v>
      </c>
    </row>
    <row r="608" spans="1:6">
      <c r="A608" s="125" t="s">
        <v>1359</v>
      </c>
      <c r="B608" s="125" t="s">
        <v>1360</v>
      </c>
      <c r="C608" s="126">
        <v>41665</v>
      </c>
      <c r="D608" s="127">
        <v>1493891.56</v>
      </c>
      <c r="E608" s="125" t="s">
        <v>745</v>
      </c>
      <c r="F608" s="125" t="s">
        <v>1356</v>
      </c>
    </row>
    <row r="609" spans="1:6">
      <c r="A609" s="125" t="s">
        <v>1361</v>
      </c>
      <c r="B609" s="125" t="s">
        <v>1362</v>
      </c>
      <c r="C609" s="126">
        <v>13024</v>
      </c>
      <c r="D609" s="127">
        <v>3565654.57</v>
      </c>
      <c r="E609" s="125" t="s">
        <v>745</v>
      </c>
      <c r="F609" s="125" t="s">
        <v>1356</v>
      </c>
    </row>
    <row r="610" spans="1:6">
      <c r="A610" s="125" t="s">
        <v>1363</v>
      </c>
      <c r="B610" s="125" t="s">
        <v>1364</v>
      </c>
      <c r="C610" s="126">
        <v>12934</v>
      </c>
      <c r="D610" s="127">
        <v>831067.47</v>
      </c>
      <c r="E610" s="125" t="s">
        <v>745</v>
      </c>
      <c r="F610" s="125" t="s">
        <v>1356</v>
      </c>
    </row>
    <row r="611" spans="1:6">
      <c r="A611" s="125" t="s">
        <v>1365</v>
      </c>
      <c r="B611" s="125" t="s">
        <v>1366</v>
      </c>
      <c r="C611" s="126">
        <v>47668</v>
      </c>
      <c r="D611" s="127">
        <v>5405638.7400000002</v>
      </c>
      <c r="E611" s="125" t="s">
        <v>745</v>
      </c>
      <c r="F611" s="125" t="s">
        <v>1356</v>
      </c>
    </row>
    <row r="612" spans="1:6">
      <c r="A612" s="125" t="s">
        <v>1365</v>
      </c>
      <c r="B612" s="125" t="s">
        <v>1366</v>
      </c>
      <c r="C612" s="126">
        <v>27014</v>
      </c>
      <c r="D612" s="127">
        <v>3063437.21</v>
      </c>
      <c r="E612" s="125" t="s">
        <v>745</v>
      </c>
      <c r="F612" s="125" t="s">
        <v>1356</v>
      </c>
    </row>
    <row r="613" spans="1:6">
      <c r="A613" s="125" t="s">
        <v>1367</v>
      </c>
      <c r="B613" s="125" t="s">
        <v>1368</v>
      </c>
      <c r="C613" s="126">
        <v>4352</v>
      </c>
      <c r="D613" s="127">
        <v>632248.36</v>
      </c>
      <c r="E613" s="125" t="s">
        <v>745</v>
      </c>
      <c r="F613" s="125" t="s">
        <v>1356</v>
      </c>
    </row>
    <row r="614" spans="1:6">
      <c r="A614" s="125" t="s">
        <v>1369</v>
      </c>
      <c r="B614" s="125" t="s">
        <v>1370</v>
      </c>
      <c r="C614" s="126">
        <v>9138</v>
      </c>
      <c r="D614" s="127">
        <v>643495.80000000005</v>
      </c>
      <c r="E614" s="125" t="s">
        <v>745</v>
      </c>
      <c r="F614" s="125" t="s">
        <v>1356</v>
      </c>
    </row>
    <row r="615" spans="1:6">
      <c r="A615" s="125" t="s">
        <v>1371</v>
      </c>
      <c r="B615" s="125" t="s">
        <v>1372</v>
      </c>
      <c r="C615" s="126">
        <v>825</v>
      </c>
      <c r="D615" s="127">
        <v>383821.6</v>
      </c>
      <c r="E615" s="125" t="s">
        <v>745</v>
      </c>
      <c r="F615" s="125" t="s">
        <v>1356</v>
      </c>
    </row>
    <row r="616" spans="1:6">
      <c r="A616" s="125" t="s">
        <v>1373</v>
      </c>
      <c r="B616" s="125" t="s">
        <v>1374</v>
      </c>
      <c r="C616" s="126">
        <v>1181</v>
      </c>
      <c r="D616" s="127">
        <v>737931.35</v>
      </c>
      <c r="E616" s="125" t="s">
        <v>745</v>
      </c>
      <c r="F616" s="125" t="s">
        <v>1356</v>
      </c>
    </row>
    <row r="617" spans="1:6">
      <c r="A617" s="125" t="s">
        <v>1375</v>
      </c>
      <c r="B617" s="125" t="s">
        <v>1376</v>
      </c>
      <c r="C617" s="126">
        <v>3934</v>
      </c>
      <c r="D617" s="127">
        <v>1122402.71</v>
      </c>
      <c r="E617" s="125" t="s">
        <v>745</v>
      </c>
      <c r="F617" s="125" t="s">
        <v>1356</v>
      </c>
    </row>
    <row r="618" spans="1:6">
      <c r="A618" s="125" t="s">
        <v>1377</v>
      </c>
      <c r="B618" s="125" t="s">
        <v>1378</v>
      </c>
      <c r="C618" s="126">
        <v>25008</v>
      </c>
      <c r="D618" s="127">
        <v>1609063.05</v>
      </c>
      <c r="E618" s="125" t="s">
        <v>745</v>
      </c>
      <c r="F618" s="125" t="s">
        <v>1356</v>
      </c>
    </row>
    <row r="619" spans="1:6">
      <c r="A619" s="125" t="s">
        <v>1379</v>
      </c>
      <c r="B619" s="125" t="s">
        <v>1380</v>
      </c>
      <c r="C619" s="126">
        <v>34265</v>
      </c>
      <c r="D619" s="127">
        <v>4195102.75</v>
      </c>
      <c r="E619" s="125" t="s">
        <v>745</v>
      </c>
      <c r="F619" s="125" t="s">
        <v>1356</v>
      </c>
    </row>
    <row r="620" spans="1:6">
      <c r="A620" s="125" t="s">
        <v>1379</v>
      </c>
      <c r="B620" s="125" t="s">
        <v>1380</v>
      </c>
      <c r="C620" s="126">
        <v>1538</v>
      </c>
      <c r="D620" s="127">
        <v>188299.08</v>
      </c>
      <c r="E620" s="125" t="s">
        <v>745</v>
      </c>
      <c r="F620" s="125" t="s">
        <v>1356</v>
      </c>
    </row>
    <row r="621" spans="1:6">
      <c r="A621" s="125" t="s">
        <v>1381</v>
      </c>
      <c r="B621" s="125" t="s">
        <v>1382</v>
      </c>
      <c r="C621" s="126">
        <v>34501</v>
      </c>
      <c r="D621" s="127">
        <v>2675449.21</v>
      </c>
      <c r="E621" s="125" t="s">
        <v>745</v>
      </c>
      <c r="F621" s="125" t="s">
        <v>1356</v>
      </c>
    </row>
    <row r="622" spans="1:6">
      <c r="A622" s="125" t="s">
        <v>1383</v>
      </c>
      <c r="B622" s="125" t="s">
        <v>1384</v>
      </c>
      <c r="C622" s="126">
        <v>10613</v>
      </c>
      <c r="D622" s="127">
        <v>1343447.09</v>
      </c>
      <c r="E622" s="125" t="s">
        <v>745</v>
      </c>
      <c r="F622" s="125" t="s">
        <v>1356</v>
      </c>
    </row>
    <row r="623" spans="1:6">
      <c r="A623" s="125" t="s">
        <v>1385</v>
      </c>
      <c r="B623" s="125" t="s">
        <v>1386</v>
      </c>
      <c r="C623" s="126">
        <v>8852</v>
      </c>
      <c r="D623" s="127">
        <v>499787.71</v>
      </c>
      <c r="E623" s="125" t="s">
        <v>745</v>
      </c>
      <c r="F623" s="125" t="s">
        <v>1356</v>
      </c>
    </row>
    <row r="624" spans="1:6">
      <c r="A624" s="125" t="s">
        <v>1387</v>
      </c>
      <c r="B624" s="125" t="s">
        <v>1388</v>
      </c>
      <c r="C624" s="126">
        <v>327797</v>
      </c>
      <c r="D624" s="127">
        <v>8130426.2400000002</v>
      </c>
      <c r="E624" s="125" t="s">
        <v>745</v>
      </c>
      <c r="F624" s="125" t="s">
        <v>1356</v>
      </c>
    </row>
    <row r="625" spans="1:6">
      <c r="A625" s="125" t="s">
        <v>1387</v>
      </c>
      <c r="B625" s="125" t="s">
        <v>1388</v>
      </c>
      <c r="C625" s="126">
        <v>46747</v>
      </c>
      <c r="D625" s="127">
        <v>1159476.8600000001</v>
      </c>
      <c r="E625" s="125" t="s">
        <v>745</v>
      </c>
      <c r="F625" s="125" t="s">
        <v>1356</v>
      </c>
    </row>
    <row r="626" spans="1:6">
      <c r="A626" s="125" t="s">
        <v>1389</v>
      </c>
      <c r="B626" s="125" t="s">
        <v>1390</v>
      </c>
      <c r="C626" s="126">
        <v>1674</v>
      </c>
      <c r="D626" s="127">
        <v>133434.54</v>
      </c>
      <c r="E626" s="125" t="s">
        <v>745</v>
      </c>
      <c r="F626" s="125" t="s">
        <v>302</v>
      </c>
    </row>
    <row r="627" spans="1:6">
      <c r="A627" s="125" t="s">
        <v>1391</v>
      </c>
      <c r="B627" s="125" t="s">
        <v>1392</v>
      </c>
      <c r="C627" s="126">
        <v>16941</v>
      </c>
      <c r="D627" s="127">
        <v>613264.19999999995</v>
      </c>
      <c r="E627" s="125" t="s">
        <v>745</v>
      </c>
      <c r="F627" s="125" t="s">
        <v>302</v>
      </c>
    </row>
    <row r="628" spans="1:6">
      <c r="A628" s="125" t="s">
        <v>1393</v>
      </c>
      <c r="B628" s="125" t="s">
        <v>1394</v>
      </c>
      <c r="C628" s="126">
        <v>12750</v>
      </c>
      <c r="D628" s="127">
        <v>221467.5</v>
      </c>
      <c r="E628" s="125" t="s">
        <v>745</v>
      </c>
      <c r="F628" s="125" t="s">
        <v>302</v>
      </c>
    </row>
    <row r="629" spans="1:6">
      <c r="A629" s="125" t="s">
        <v>1395</v>
      </c>
      <c r="B629" s="125" t="s">
        <v>1396</v>
      </c>
      <c r="C629" s="126">
        <v>7776</v>
      </c>
      <c r="D629" s="127">
        <v>381568.32</v>
      </c>
      <c r="E629" s="125" t="s">
        <v>745</v>
      </c>
      <c r="F629" s="125" t="s">
        <v>302</v>
      </c>
    </row>
    <row r="630" spans="1:6">
      <c r="A630" s="125" t="s">
        <v>1397</v>
      </c>
      <c r="B630" s="125" t="s">
        <v>1398</v>
      </c>
      <c r="C630" s="126">
        <v>1163</v>
      </c>
      <c r="D630" s="127">
        <v>27842.22</v>
      </c>
      <c r="E630" s="125" t="s">
        <v>745</v>
      </c>
      <c r="F630" s="125" t="s">
        <v>302</v>
      </c>
    </row>
    <row r="631" spans="1:6">
      <c r="A631" s="125" t="s">
        <v>1399</v>
      </c>
      <c r="B631" s="125" t="s">
        <v>805</v>
      </c>
      <c r="C631" s="126">
        <v>0</v>
      </c>
      <c r="D631" s="127">
        <v>1667.73</v>
      </c>
      <c r="E631" s="125" t="s">
        <v>745</v>
      </c>
      <c r="F631" s="125" t="s">
        <v>302</v>
      </c>
    </row>
    <row r="632" spans="1:6">
      <c r="A632" s="125" t="s">
        <v>1400</v>
      </c>
      <c r="B632" s="125" t="s">
        <v>308</v>
      </c>
      <c r="C632" s="126">
        <v>26908</v>
      </c>
      <c r="D632" s="127">
        <v>938498.08</v>
      </c>
      <c r="E632" s="125" t="s">
        <v>745</v>
      </c>
      <c r="F632" s="125" t="s">
        <v>302</v>
      </c>
    </row>
    <row r="633" spans="1:6">
      <c r="A633" s="125" t="s">
        <v>1401</v>
      </c>
      <c r="B633" s="125" t="s">
        <v>1402</v>
      </c>
      <c r="C633" s="126">
        <v>10922</v>
      </c>
      <c r="D633" s="127">
        <v>1018148.84</v>
      </c>
      <c r="E633" s="125" t="s">
        <v>745</v>
      </c>
      <c r="F633" s="125" t="s">
        <v>302</v>
      </c>
    </row>
    <row r="634" spans="1:6">
      <c r="A634" s="125" t="s">
        <v>1403</v>
      </c>
      <c r="B634" s="125" t="s">
        <v>1404</v>
      </c>
      <c r="C634" s="126">
        <v>5370</v>
      </c>
      <c r="D634" s="127">
        <v>336447.63</v>
      </c>
      <c r="E634" s="125" t="s">
        <v>745</v>
      </c>
      <c r="F634" s="125" t="s">
        <v>302</v>
      </c>
    </row>
    <row r="635" spans="1:6">
      <c r="A635" s="125" t="s">
        <v>1405</v>
      </c>
      <c r="B635" s="125" t="s">
        <v>1406</v>
      </c>
      <c r="C635" s="126">
        <v>10926</v>
      </c>
      <c r="D635" s="127">
        <v>480197.7</v>
      </c>
      <c r="E635" s="125" t="s">
        <v>745</v>
      </c>
      <c r="F635" s="125" t="s">
        <v>302</v>
      </c>
    </row>
    <row r="636" spans="1:6">
      <c r="A636" s="125" t="s">
        <v>1407</v>
      </c>
      <c r="B636" s="125" t="s">
        <v>1408</v>
      </c>
      <c r="C636" s="126">
        <v>12463</v>
      </c>
      <c r="D636" s="127">
        <v>91353.79</v>
      </c>
      <c r="E636" s="125" t="s">
        <v>745</v>
      </c>
      <c r="F636" s="125" t="s">
        <v>302</v>
      </c>
    </row>
    <row r="637" spans="1:6">
      <c r="A637" s="125" t="s">
        <v>1409</v>
      </c>
      <c r="B637" s="125" t="s">
        <v>1410</v>
      </c>
      <c r="C637" s="126">
        <v>57891</v>
      </c>
      <c r="D637" s="127">
        <v>3389518.05</v>
      </c>
      <c r="E637" s="125" t="s">
        <v>745</v>
      </c>
      <c r="F637" s="125" t="s">
        <v>302</v>
      </c>
    </row>
    <row r="638" spans="1:6">
      <c r="A638" s="125" t="s">
        <v>1411</v>
      </c>
      <c r="B638" s="125" t="s">
        <v>1412</v>
      </c>
      <c r="C638" s="126">
        <v>17398</v>
      </c>
      <c r="D638" s="127">
        <v>1629148.72</v>
      </c>
      <c r="E638" s="125" t="s">
        <v>745</v>
      </c>
      <c r="F638" s="125" t="s">
        <v>302</v>
      </c>
    </row>
    <row r="639" spans="1:6">
      <c r="A639" s="125" t="s">
        <v>1411</v>
      </c>
      <c r="B639" s="125" t="s">
        <v>1412</v>
      </c>
      <c r="C639" s="126">
        <v>4471</v>
      </c>
      <c r="D639" s="127">
        <v>418664.44</v>
      </c>
      <c r="E639" s="125" t="s">
        <v>745</v>
      </c>
      <c r="F639" s="125" t="s">
        <v>302</v>
      </c>
    </row>
    <row r="640" spans="1:6">
      <c r="A640" s="125" t="s">
        <v>1413</v>
      </c>
      <c r="B640" s="125" t="s">
        <v>847</v>
      </c>
      <c r="C640" s="126">
        <v>20126</v>
      </c>
      <c r="D640" s="127">
        <v>1834280.1</v>
      </c>
      <c r="E640" s="125" t="s">
        <v>745</v>
      </c>
      <c r="F640" s="125" t="s">
        <v>302</v>
      </c>
    </row>
    <row r="641" spans="1:6">
      <c r="A641" s="125" t="s">
        <v>1414</v>
      </c>
      <c r="B641" s="125" t="s">
        <v>1415</v>
      </c>
      <c r="C641" s="126">
        <v>6849</v>
      </c>
      <c r="D641" s="127">
        <v>472033.08</v>
      </c>
      <c r="E641" s="125" t="s">
        <v>745</v>
      </c>
      <c r="F641" s="125" t="s">
        <v>302</v>
      </c>
    </row>
    <row r="642" spans="1:6">
      <c r="A642" s="125" t="s">
        <v>1416</v>
      </c>
      <c r="B642" s="125" t="s">
        <v>1417</v>
      </c>
      <c r="C642" s="126">
        <v>12969</v>
      </c>
      <c r="D642" s="127">
        <v>1101392.33</v>
      </c>
      <c r="E642" s="125" t="s">
        <v>745</v>
      </c>
      <c r="F642" s="125" t="s">
        <v>302</v>
      </c>
    </row>
    <row r="643" spans="1:6">
      <c r="A643" s="125" t="s">
        <v>1418</v>
      </c>
      <c r="B643" s="125" t="s">
        <v>1419</v>
      </c>
      <c r="C643" s="126">
        <v>17600</v>
      </c>
      <c r="D643" s="127">
        <v>830612</v>
      </c>
      <c r="E643" s="125" t="s">
        <v>745</v>
      </c>
      <c r="F643" s="125" t="s">
        <v>302</v>
      </c>
    </row>
    <row r="644" spans="1:6">
      <c r="A644" s="125" t="s">
        <v>1420</v>
      </c>
      <c r="B644" s="125" t="s">
        <v>1421</v>
      </c>
      <c r="C644" s="126">
        <v>2514</v>
      </c>
      <c r="D644" s="127">
        <v>261958.8</v>
      </c>
      <c r="E644" s="125" t="s">
        <v>745</v>
      </c>
      <c r="F644" s="125" t="s">
        <v>302</v>
      </c>
    </row>
    <row r="645" spans="1:6">
      <c r="A645" s="125" t="s">
        <v>1422</v>
      </c>
      <c r="B645" s="125" t="s">
        <v>1423</v>
      </c>
      <c r="C645" s="126">
        <v>13841</v>
      </c>
      <c r="D645" s="127">
        <v>4487529.0199999996</v>
      </c>
      <c r="E645" s="125" t="s">
        <v>745</v>
      </c>
      <c r="F645" s="125" t="s">
        <v>302</v>
      </c>
    </row>
    <row r="646" spans="1:6">
      <c r="A646" s="125" t="s">
        <v>1422</v>
      </c>
      <c r="B646" s="125" t="s">
        <v>1423</v>
      </c>
      <c r="C646" s="126">
        <v>3705</v>
      </c>
      <c r="D646" s="127">
        <v>1201235.1000000001</v>
      </c>
      <c r="E646" s="125" t="s">
        <v>745</v>
      </c>
      <c r="F646" s="125" t="s">
        <v>302</v>
      </c>
    </row>
    <row r="647" spans="1:6">
      <c r="A647" s="125" t="s">
        <v>1424</v>
      </c>
      <c r="B647" s="125" t="s">
        <v>1425</v>
      </c>
      <c r="C647" s="126">
        <v>6714</v>
      </c>
      <c r="D647" s="127">
        <v>2061936.54</v>
      </c>
      <c r="E647" s="125" t="s">
        <v>745</v>
      </c>
      <c r="F647" s="125" t="s">
        <v>302</v>
      </c>
    </row>
    <row r="648" spans="1:6">
      <c r="A648" s="125" t="s">
        <v>1426</v>
      </c>
      <c r="B648" s="125" t="s">
        <v>1227</v>
      </c>
      <c r="C648" s="126">
        <v>1196</v>
      </c>
      <c r="D648" s="127">
        <v>65457.08</v>
      </c>
      <c r="E648" s="125" t="s">
        <v>745</v>
      </c>
      <c r="F648" s="125" t="s">
        <v>302</v>
      </c>
    </row>
    <row r="649" spans="1:6">
      <c r="A649" s="125" t="s">
        <v>1427</v>
      </c>
      <c r="B649" s="125" t="s">
        <v>1428</v>
      </c>
      <c r="C649" s="126">
        <v>5441</v>
      </c>
      <c r="D649" s="127">
        <v>1160456.48</v>
      </c>
      <c r="E649" s="125" t="s">
        <v>745</v>
      </c>
      <c r="F649" s="125" t="s">
        <v>302</v>
      </c>
    </row>
    <row r="650" spans="1:6">
      <c r="A650" s="125" t="s">
        <v>1429</v>
      </c>
      <c r="B650" s="125" t="s">
        <v>1023</v>
      </c>
      <c r="C650" s="126">
        <v>2960</v>
      </c>
      <c r="D650" s="127">
        <v>1102156</v>
      </c>
      <c r="E650" s="125" t="s">
        <v>745</v>
      </c>
      <c r="F650" s="125" t="s">
        <v>302</v>
      </c>
    </row>
    <row r="651" spans="1:6">
      <c r="A651" s="125" t="s">
        <v>1429</v>
      </c>
      <c r="B651" s="125" t="s">
        <v>1023</v>
      </c>
      <c r="C651" s="126">
        <v>2247</v>
      </c>
      <c r="D651" s="127">
        <v>836670.45</v>
      </c>
      <c r="E651" s="125" t="s">
        <v>745</v>
      </c>
      <c r="F651" s="125" t="s">
        <v>302</v>
      </c>
    </row>
    <row r="652" spans="1:6">
      <c r="A652" s="125" t="s">
        <v>1430</v>
      </c>
      <c r="B652" s="125" t="s">
        <v>1431</v>
      </c>
      <c r="C652" s="126">
        <v>18858</v>
      </c>
      <c r="D652" s="127">
        <v>1490724.9</v>
      </c>
      <c r="E652" s="125" t="s">
        <v>745</v>
      </c>
      <c r="F652" s="125" t="s">
        <v>302</v>
      </c>
    </row>
    <row r="653" spans="1:6">
      <c r="A653" s="125" t="s">
        <v>1432</v>
      </c>
      <c r="B653" s="125" t="s">
        <v>1433</v>
      </c>
      <c r="C653" s="126">
        <v>5122</v>
      </c>
      <c r="D653" s="127">
        <v>331649.5</v>
      </c>
      <c r="E653" s="125" t="s">
        <v>745</v>
      </c>
      <c r="F653" s="125" t="s">
        <v>302</v>
      </c>
    </row>
    <row r="654" spans="1:6">
      <c r="A654" s="125" t="s">
        <v>1434</v>
      </c>
      <c r="B654" s="125" t="s">
        <v>1435</v>
      </c>
      <c r="C654" s="126">
        <v>1322</v>
      </c>
      <c r="D654" s="127">
        <v>268247.02</v>
      </c>
      <c r="E654" s="125" t="s">
        <v>745</v>
      </c>
      <c r="F654" s="125" t="s">
        <v>302</v>
      </c>
    </row>
    <row r="655" spans="1:6">
      <c r="A655" s="125" t="s">
        <v>1436</v>
      </c>
      <c r="B655" s="125" t="s">
        <v>1227</v>
      </c>
      <c r="C655" s="126">
        <v>8624</v>
      </c>
      <c r="D655" s="127">
        <v>471991.52</v>
      </c>
      <c r="E655" s="125" t="s">
        <v>745</v>
      </c>
      <c r="F655" s="125" t="s">
        <v>302</v>
      </c>
    </row>
    <row r="656" spans="1:6">
      <c r="A656" s="125" t="s">
        <v>1436</v>
      </c>
      <c r="B656" s="125" t="s">
        <v>1227</v>
      </c>
      <c r="C656" s="126">
        <v>21666</v>
      </c>
      <c r="D656" s="127">
        <v>1185780.18</v>
      </c>
      <c r="E656" s="125" t="s">
        <v>745</v>
      </c>
      <c r="F656" s="125" t="s">
        <v>302</v>
      </c>
    </row>
    <row r="657" spans="1:6">
      <c r="A657" s="125" t="s">
        <v>1437</v>
      </c>
      <c r="B657" s="125" t="s">
        <v>1438</v>
      </c>
      <c r="C657" s="126">
        <v>8815</v>
      </c>
      <c r="D657" s="127">
        <v>215703.05</v>
      </c>
      <c r="E657" s="125" t="s">
        <v>745</v>
      </c>
      <c r="F657" s="125" t="s">
        <v>302</v>
      </c>
    </row>
    <row r="658" spans="1:6">
      <c r="A658" s="125" t="s">
        <v>1439</v>
      </c>
      <c r="B658" s="125" t="s">
        <v>1440</v>
      </c>
      <c r="C658" s="126">
        <v>2562</v>
      </c>
      <c r="D658" s="127">
        <v>76988.100000000006</v>
      </c>
      <c r="E658" s="125" t="s">
        <v>745</v>
      </c>
      <c r="F658" s="125" t="s">
        <v>302</v>
      </c>
    </row>
    <row r="659" spans="1:6">
      <c r="A659" s="125" t="s">
        <v>1441</v>
      </c>
      <c r="B659" s="125" t="s">
        <v>1442</v>
      </c>
      <c r="C659" s="126">
        <v>18027</v>
      </c>
      <c r="D659" s="127">
        <v>305016.84000000003</v>
      </c>
      <c r="E659" s="125" t="s">
        <v>745</v>
      </c>
      <c r="F659" s="125" t="s">
        <v>302</v>
      </c>
    </row>
    <row r="660" spans="1:6">
      <c r="A660" s="125" t="s">
        <v>1443</v>
      </c>
      <c r="B660" s="125" t="s">
        <v>1444</v>
      </c>
      <c r="C660" s="126">
        <v>2872</v>
      </c>
      <c r="D660" s="127">
        <v>263649.59999999998</v>
      </c>
      <c r="E660" s="125" t="s">
        <v>745</v>
      </c>
      <c r="F660" s="125" t="s">
        <v>302</v>
      </c>
    </row>
    <row r="661" spans="1:6">
      <c r="A661" s="125" t="s">
        <v>1445</v>
      </c>
      <c r="B661" s="125" t="s">
        <v>1446</v>
      </c>
      <c r="C661" s="126">
        <v>18455</v>
      </c>
      <c r="D661" s="127">
        <v>1263429.3</v>
      </c>
      <c r="E661" s="125" t="s">
        <v>745</v>
      </c>
      <c r="F661" s="125" t="s">
        <v>302</v>
      </c>
    </row>
    <row r="662" spans="1:6">
      <c r="A662" s="125" t="s">
        <v>1447</v>
      </c>
      <c r="B662" s="125" t="s">
        <v>1448</v>
      </c>
      <c r="C662" s="126">
        <v>186</v>
      </c>
      <c r="D662" s="127">
        <v>16165.26</v>
      </c>
      <c r="E662" s="125" t="s">
        <v>745</v>
      </c>
      <c r="F662" s="125" t="s">
        <v>302</v>
      </c>
    </row>
    <row r="663" spans="1:6">
      <c r="A663" s="125" t="s">
        <v>1449</v>
      </c>
      <c r="B663" s="125" t="s">
        <v>1450</v>
      </c>
      <c r="C663" s="126">
        <v>989</v>
      </c>
      <c r="D663" s="127">
        <v>162561.93</v>
      </c>
      <c r="E663" s="125" t="s">
        <v>745</v>
      </c>
      <c r="F663" s="125" t="s">
        <v>302</v>
      </c>
    </row>
    <row r="664" spans="1:6">
      <c r="A664" s="125" t="s">
        <v>1451</v>
      </c>
      <c r="B664" s="125" t="s">
        <v>971</v>
      </c>
      <c r="C664" s="126">
        <v>4504</v>
      </c>
      <c r="D664" s="127">
        <v>2214301.52</v>
      </c>
      <c r="E664" s="125" t="s">
        <v>745</v>
      </c>
      <c r="F664" s="125" t="s">
        <v>302</v>
      </c>
    </row>
    <row r="665" spans="1:6">
      <c r="A665" s="125" t="s">
        <v>1452</v>
      </c>
      <c r="B665" s="125" t="s">
        <v>1453</v>
      </c>
      <c r="C665" s="126">
        <v>146440</v>
      </c>
      <c r="D665" s="127">
        <v>0</v>
      </c>
      <c r="E665" s="125" t="s">
        <v>745</v>
      </c>
      <c r="F665" s="125" t="s">
        <v>302</v>
      </c>
    </row>
    <row r="666" spans="1:6">
      <c r="A666" s="125" t="s">
        <v>1454</v>
      </c>
      <c r="B666" s="125" t="s">
        <v>1455</v>
      </c>
      <c r="C666" s="126">
        <v>74472</v>
      </c>
      <c r="D666" s="127">
        <v>0</v>
      </c>
      <c r="E666" s="125" t="s">
        <v>745</v>
      </c>
      <c r="F666" s="125" t="s">
        <v>302</v>
      </c>
    </row>
    <row r="667" spans="1:6">
      <c r="A667" s="125" t="s">
        <v>1456</v>
      </c>
      <c r="B667" s="125" t="s">
        <v>1457</v>
      </c>
      <c r="C667" s="126">
        <v>0</v>
      </c>
      <c r="D667" s="127">
        <v>3098.95</v>
      </c>
      <c r="E667" s="125" t="s">
        <v>745</v>
      </c>
      <c r="F667" s="125" t="s">
        <v>302</v>
      </c>
    </row>
    <row r="668" spans="1:6">
      <c r="A668" s="125" t="s">
        <v>1458</v>
      </c>
      <c r="B668" s="125" t="s">
        <v>1459</v>
      </c>
      <c r="C668" s="126">
        <v>4395</v>
      </c>
      <c r="D668" s="127">
        <v>918730.8</v>
      </c>
      <c r="E668" s="125" t="s">
        <v>745</v>
      </c>
      <c r="F668" s="125" t="s">
        <v>302</v>
      </c>
    </row>
    <row r="669" spans="1:6">
      <c r="A669" s="125" t="s">
        <v>1460</v>
      </c>
      <c r="B669" s="125" t="s">
        <v>1461</v>
      </c>
      <c r="C669" s="126">
        <v>13947</v>
      </c>
      <c r="D669" s="127">
        <v>1467224.4</v>
      </c>
      <c r="E669" s="125" t="s">
        <v>745</v>
      </c>
      <c r="F669" s="125" t="s">
        <v>302</v>
      </c>
    </row>
    <row r="670" spans="1:6">
      <c r="A670" s="125" t="s">
        <v>1462</v>
      </c>
      <c r="B670" s="125" t="s">
        <v>1251</v>
      </c>
      <c r="C670" s="126">
        <v>28144</v>
      </c>
      <c r="D670" s="127">
        <v>1905911.68</v>
      </c>
      <c r="E670" s="125" t="s">
        <v>745</v>
      </c>
      <c r="F670" s="125" t="s">
        <v>302</v>
      </c>
    </row>
    <row r="671" spans="1:6">
      <c r="A671" s="125" t="s">
        <v>1463</v>
      </c>
      <c r="B671" s="125" t="s">
        <v>1464</v>
      </c>
      <c r="C671" s="126">
        <v>11082</v>
      </c>
      <c r="D671" s="127">
        <v>671901.66</v>
      </c>
      <c r="E671" s="125" t="s">
        <v>745</v>
      </c>
      <c r="F671" s="125" t="s">
        <v>302</v>
      </c>
    </row>
    <row r="672" spans="1:6">
      <c r="A672" s="125" t="s">
        <v>1465</v>
      </c>
      <c r="B672" s="125" t="s">
        <v>1466</v>
      </c>
      <c r="C672" s="126">
        <v>219057</v>
      </c>
      <c r="D672" s="127">
        <v>3685882.44</v>
      </c>
      <c r="E672" s="125" t="s">
        <v>745</v>
      </c>
      <c r="F672" s="125" t="s">
        <v>302</v>
      </c>
    </row>
    <row r="673" spans="1:6">
      <c r="A673" s="125" t="s">
        <v>1467</v>
      </c>
      <c r="B673" s="125" t="s">
        <v>1468</v>
      </c>
      <c r="C673" s="126">
        <v>13078</v>
      </c>
      <c r="D673" s="127">
        <v>1003736.5</v>
      </c>
      <c r="E673" s="125" t="s">
        <v>745</v>
      </c>
      <c r="F673" s="125" t="s">
        <v>302</v>
      </c>
    </row>
    <row r="674" spans="1:6">
      <c r="A674" s="125" t="s">
        <v>1469</v>
      </c>
      <c r="B674" s="125" t="s">
        <v>1470</v>
      </c>
      <c r="C674" s="126">
        <v>21890</v>
      </c>
      <c r="D674" s="127">
        <v>2120046.5</v>
      </c>
      <c r="E674" s="125" t="s">
        <v>745</v>
      </c>
      <c r="F674" s="125" t="s">
        <v>302</v>
      </c>
    </row>
    <row r="675" spans="1:6">
      <c r="A675" s="125" t="s">
        <v>1471</v>
      </c>
      <c r="B675" s="125" t="s">
        <v>1472</v>
      </c>
      <c r="C675" s="126">
        <v>18395</v>
      </c>
      <c r="D675" s="127">
        <v>383351.8</v>
      </c>
      <c r="E675" s="125" t="s">
        <v>745</v>
      </c>
      <c r="F675" s="125" t="s">
        <v>302</v>
      </c>
    </row>
    <row r="676" spans="1:6">
      <c r="A676" s="125" t="s">
        <v>1473</v>
      </c>
      <c r="B676" s="125" t="s">
        <v>1474</v>
      </c>
      <c r="C676" s="126">
        <v>39686</v>
      </c>
      <c r="D676" s="127">
        <v>895316.16</v>
      </c>
      <c r="E676" s="125" t="s">
        <v>745</v>
      </c>
      <c r="F676" s="125" t="s">
        <v>302</v>
      </c>
    </row>
    <row r="677" spans="1:6">
      <c r="A677" s="125" t="s">
        <v>1475</v>
      </c>
      <c r="B677" s="125" t="s">
        <v>1476</v>
      </c>
      <c r="C677" s="126">
        <v>12766</v>
      </c>
      <c r="D677" s="127">
        <v>1195280.58</v>
      </c>
      <c r="E677" s="125" t="s">
        <v>745</v>
      </c>
      <c r="F677" s="125" t="s">
        <v>302</v>
      </c>
    </row>
    <row r="678" spans="1:6">
      <c r="A678" s="125" t="s">
        <v>1477</v>
      </c>
      <c r="B678" s="125" t="s">
        <v>1478</v>
      </c>
      <c r="C678" s="126">
        <v>3371</v>
      </c>
      <c r="D678" s="127">
        <v>1718872.9</v>
      </c>
      <c r="E678" s="125" t="s">
        <v>745</v>
      </c>
      <c r="F678" s="125" t="s">
        <v>302</v>
      </c>
    </row>
    <row r="679" spans="1:6">
      <c r="A679" s="125" t="s">
        <v>1479</v>
      </c>
      <c r="B679" s="125" t="s">
        <v>1480</v>
      </c>
      <c r="C679" s="126">
        <v>4830</v>
      </c>
      <c r="D679" s="127">
        <v>540090.6</v>
      </c>
      <c r="E679" s="125" t="s">
        <v>745</v>
      </c>
      <c r="F679" s="125" t="s">
        <v>302</v>
      </c>
    </row>
    <row r="680" spans="1:6">
      <c r="A680" s="125" t="s">
        <v>1481</v>
      </c>
      <c r="B680" s="125" t="s">
        <v>641</v>
      </c>
      <c r="C680" s="126">
        <v>12251</v>
      </c>
      <c r="D680" s="127">
        <v>679722.23</v>
      </c>
      <c r="E680" s="125" t="s">
        <v>745</v>
      </c>
      <c r="F680" s="125" t="s">
        <v>302</v>
      </c>
    </row>
    <row r="681" spans="1:6">
      <c r="A681" s="125" t="s">
        <v>1482</v>
      </c>
      <c r="B681" s="125" t="s">
        <v>334</v>
      </c>
      <c r="C681" s="126">
        <v>4189</v>
      </c>
      <c r="D681" s="127">
        <v>1194493.3500000001</v>
      </c>
      <c r="E681" s="125" t="s">
        <v>745</v>
      </c>
      <c r="F681" s="125" t="s">
        <v>302</v>
      </c>
    </row>
    <row r="682" spans="1:6">
      <c r="A682" s="125" t="s">
        <v>1483</v>
      </c>
      <c r="B682" s="125" t="s">
        <v>1484</v>
      </c>
      <c r="C682" s="126">
        <v>3844</v>
      </c>
      <c r="D682" s="127">
        <v>409539.76</v>
      </c>
      <c r="E682" s="125" t="s">
        <v>745</v>
      </c>
      <c r="F682" s="125" t="s">
        <v>302</v>
      </c>
    </row>
    <row r="683" spans="1:6">
      <c r="A683" s="125" t="s">
        <v>1485</v>
      </c>
      <c r="B683" s="125" t="s">
        <v>1486</v>
      </c>
      <c r="C683" s="126">
        <v>46880</v>
      </c>
      <c r="D683" s="127">
        <v>6181128</v>
      </c>
      <c r="E683" s="125" t="s">
        <v>745</v>
      </c>
      <c r="F683" s="125" t="s">
        <v>302</v>
      </c>
    </row>
    <row r="684" spans="1:6">
      <c r="A684" s="125" t="s">
        <v>1487</v>
      </c>
      <c r="B684" s="125" t="s">
        <v>1486</v>
      </c>
      <c r="C684" s="126">
        <v>44410</v>
      </c>
      <c r="D684" s="127">
        <v>5811492.5999999996</v>
      </c>
      <c r="E684" s="125" t="s">
        <v>745</v>
      </c>
      <c r="F684" s="125" t="s">
        <v>302</v>
      </c>
    </row>
    <row r="685" spans="1:6">
      <c r="A685" s="125" t="s">
        <v>1488</v>
      </c>
      <c r="B685" s="125" t="s">
        <v>1489</v>
      </c>
      <c r="C685" s="126">
        <v>35990</v>
      </c>
      <c r="D685" s="127">
        <v>1541432</v>
      </c>
      <c r="E685" s="125" t="s">
        <v>745</v>
      </c>
      <c r="F685" s="125" t="s">
        <v>302</v>
      </c>
    </row>
    <row r="686" spans="1:6">
      <c r="A686" s="125" t="s">
        <v>1490</v>
      </c>
      <c r="B686" s="125" t="s">
        <v>1491</v>
      </c>
      <c r="C686" s="126">
        <v>38556</v>
      </c>
      <c r="D686" s="127">
        <v>4901238.72</v>
      </c>
      <c r="E686" s="125" t="s">
        <v>745</v>
      </c>
      <c r="F686" s="125" t="s">
        <v>302</v>
      </c>
    </row>
    <row r="687" spans="1:6">
      <c r="A687" s="125" t="s">
        <v>1490</v>
      </c>
      <c r="B687" s="125" t="s">
        <v>1491</v>
      </c>
      <c r="C687" s="126">
        <v>47296</v>
      </c>
      <c r="D687" s="127">
        <v>6012267.5199999996</v>
      </c>
      <c r="E687" s="125" t="s">
        <v>745</v>
      </c>
      <c r="F687" s="125" t="s">
        <v>302</v>
      </c>
    </row>
    <row r="688" spans="1:6">
      <c r="A688" s="125" t="s">
        <v>1492</v>
      </c>
      <c r="B688" s="125" t="s">
        <v>1493</v>
      </c>
      <c r="C688" s="126">
        <v>2258</v>
      </c>
      <c r="D688" s="127">
        <v>43918.1</v>
      </c>
      <c r="E688" s="125" t="s">
        <v>745</v>
      </c>
      <c r="F688" s="125" t="s">
        <v>302</v>
      </c>
    </row>
    <row r="689" spans="1:6">
      <c r="A689" s="125" t="s">
        <v>1494</v>
      </c>
      <c r="B689" s="125" t="s">
        <v>573</v>
      </c>
      <c r="C689" s="126">
        <v>2716.11</v>
      </c>
      <c r="D689" s="127">
        <v>204305.79</v>
      </c>
      <c r="E689" s="125" t="s">
        <v>745</v>
      </c>
      <c r="F689" s="125" t="s">
        <v>302</v>
      </c>
    </row>
    <row r="690" spans="1:6">
      <c r="A690" s="125" t="s">
        <v>1495</v>
      </c>
      <c r="B690" s="125" t="s">
        <v>1496</v>
      </c>
      <c r="C690" s="126">
        <v>7106</v>
      </c>
      <c r="D690" s="127">
        <v>1049982.56</v>
      </c>
      <c r="E690" s="125" t="s">
        <v>745</v>
      </c>
      <c r="F690" s="125" t="s">
        <v>302</v>
      </c>
    </row>
    <row r="691" spans="1:6">
      <c r="A691" s="125" t="s">
        <v>1497</v>
      </c>
      <c r="B691" s="125" t="s">
        <v>1498</v>
      </c>
      <c r="C691" s="126">
        <v>5086</v>
      </c>
      <c r="D691" s="127">
        <v>1366913.36</v>
      </c>
      <c r="E691" s="125" t="s">
        <v>745</v>
      </c>
      <c r="F691" s="125" t="s">
        <v>302</v>
      </c>
    </row>
    <row r="692" spans="1:6">
      <c r="A692" s="125" t="s">
        <v>1499</v>
      </c>
      <c r="B692" s="125" t="s">
        <v>1500</v>
      </c>
      <c r="C692" s="126">
        <v>25202</v>
      </c>
      <c r="D692" s="127">
        <v>306456.32000000001</v>
      </c>
      <c r="E692" s="125" t="s">
        <v>745</v>
      </c>
      <c r="F692" s="125" t="s">
        <v>302</v>
      </c>
    </row>
    <row r="693" spans="1:6">
      <c r="A693" s="125" t="s">
        <v>1501</v>
      </c>
      <c r="B693" s="125" t="s">
        <v>1502</v>
      </c>
      <c r="C693" s="126">
        <v>13705</v>
      </c>
      <c r="D693" s="127">
        <v>1153961</v>
      </c>
      <c r="E693" s="125" t="s">
        <v>745</v>
      </c>
      <c r="F693" s="125" t="s">
        <v>302</v>
      </c>
    </row>
    <row r="694" spans="1:6">
      <c r="A694" s="125" t="s">
        <v>1503</v>
      </c>
      <c r="B694" s="125" t="s">
        <v>1504</v>
      </c>
      <c r="C694" s="126">
        <v>5542</v>
      </c>
      <c r="D694" s="127">
        <v>970348.78</v>
      </c>
      <c r="E694" s="125" t="s">
        <v>745</v>
      </c>
      <c r="F694" s="125" t="s">
        <v>302</v>
      </c>
    </row>
    <row r="695" spans="1:6">
      <c r="A695" s="125" t="s">
        <v>1505</v>
      </c>
      <c r="B695" s="125" t="s">
        <v>1506</v>
      </c>
      <c r="C695" s="126">
        <v>2200</v>
      </c>
      <c r="D695" s="127">
        <v>654610</v>
      </c>
      <c r="E695" s="125" t="s">
        <v>745</v>
      </c>
      <c r="F695" s="125" t="s">
        <v>302</v>
      </c>
    </row>
    <row r="696" spans="1:6">
      <c r="A696" s="125" t="s">
        <v>1507</v>
      </c>
      <c r="B696" s="125" t="s">
        <v>1508</v>
      </c>
      <c r="C696" s="126">
        <v>1789</v>
      </c>
      <c r="D696" s="127">
        <v>778966.38</v>
      </c>
      <c r="E696" s="125" t="s">
        <v>745</v>
      </c>
      <c r="F696" s="125" t="s">
        <v>302</v>
      </c>
    </row>
    <row r="697" spans="1:6">
      <c r="A697" s="125" t="s">
        <v>1509</v>
      </c>
      <c r="B697" s="125" t="s">
        <v>1510</v>
      </c>
      <c r="C697" s="126">
        <v>16691</v>
      </c>
      <c r="D697" s="127">
        <v>512413.7</v>
      </c>
      <c r="E697" s="125" t="s">
        <v>745</v>
      </c>
      <c r="F697" s="125" t="s">
        <v>302</v>
      </c>
    </row>
    <row r="698" spans="1:6">
      <c r="A698" s="125" t="s">
        <v>1511</v>
      </c>
      <c r="B698" s="125" t="s">
        <v>1512</v>
      </c>
      <c r="C698" s="126">
        <v>104259</v>
      </c>
      <c r="D698" s="127">
        <v>17850183.390000001</v>
      </c>
      <c r="E698" s="125" t="s">
        <v>745</v>
      </c>
      <c r="F698" s="125" t="s">
        <v>302</v>
      </c>
    </row>
    <row r="699" spans="1:6">
      <c r="A699" s="125" t="s">
        <v>1513</v>
      </c>
      <c r="B699" s="125" t="s">
        <v>1514</v>
      </c>
      <c r="C699" s="126">
        <v>13734</v>
      </c>
      <c r="D699" s="127">
        <v>211778.28</v>
      </c>
      <c r="E699" s="125" t="s">
        <v>745</v>
      </c>
      <c r="F699" s="125" t="s">
        <v>302</v>
      </c>
    </row>
    <row r="700" spans="1:6">
      <c r="A700" s="125" t="s">
        <v>1515</v>
      </c>
      <c r="B700" s="125" t="s">
        <v>1516</v>
      </c>
      <c r="C700" s="126">
        <v>8035</v>
      </c>
      <c r="D700" s="127">
        <v>1004696.4</v>
      </c>
      <c r="E700" s="125" t="s">
        <v>745</v>
      </c>
      <c r="F700" s="125" t="s">
        <v>302</v>
      </c>
    </row>
    <row r="701" spans="1:6">
      <c r="A701" s="125" t="s">
        <v>1517</v>
      </c>
      <c r="B701" s="125" t="s">
        <v>1518</v>
      </c>
      <c r="C701" s="126">
        <v>6916</v>
      </c>
      <c r="D701" s="127">
        <v>521604.72</v>
      </c>
      <c r="E701" s="125" t="s">
        <v>745</v>
      </c>
      <c r="F701" s="125" t="s">
        <v>302</v>
      </c>
    </row>
    <row r="702" spans="1:6">
      <c r="A702" s="125" t="s">
        <v>1519</v>
      </c>
      <c r="B702" s="125" t="s">
        <v>1520</v>
      </c>
      <c r="C702" s="126">
        <v>71715</v>
      </c>
      <c r="D702" s="127">
        <v>738664.5</v>
      </c>
      <c r="E702" s="125" t="s">
        <v>745</v>
      </c>
      <c r="F702" s="125" t="s">
        <v>302</v>
      </c>
    </row>
    <row r="703" spans="1:6">
      <c r="A703" s="125" t="s">
        <v>1521</v>
      </c>
      <c r="B703" s="125" t="s">
        <v>646</v>
      </c>
      <c r="C703" s="126">
        <v>3245</v>
      </c>
      <c r="D703" s="127">
        <v>33799.18</v>
      </c>
      <c r="E703" s="125" t="s">
        <v>745</v>
      </c>
      <c r="F703" s="125" t="s">
        <v>302</v>
      </c>
    </row>
    <row r="704" spans="1:6">
      <c r="A704" s="125" t="s">
        <v>1522</v>
      </c>
      <c r="B704" s="125" t="s">
        <v>1523</v>
      </c>
      <c r="C704" s="126">
        <v>6394</v>
      </c>
      <c r="D704" s="127">
        <v>460368</v>
      </c>
      <c r="E704" s="125" t="s">
        <v>745</v>
      </c>
      <c r="F704" s="125" t="s">
        <v>302</v>
      </c>
    </row>
    <row r="705" spans="1:6">
      <c r="A705" s="125" t="s">
        <v>1524</v>
      </c>
      <c r="B705" s="125" t="s">
        <v>1525</v>
      </c>
      <c r="C705" s="126">
        <v>1824</v>
      </c>
      <c r="D705" s="127">
        <v>193216.32</v>
      </c>
      <c r="E705" s="125" t="s">
        <v>745</v>
      </c>
      <c r="F705" s="125" t="s">
        <v>302</v>
      </c>
    </row>
    <row r="706" spans="1:6">
      <c r="A706" s="125" t="s">
        <v>1526</v>
      </c>
      <c r="B706" s="125" t="s">
        <v>1527</v>
      </c>
      <c r="C706" s="126">
        <v>4473</v>
      </c>
      <c r="D706" s="127">
        <v>1081705.5900000001</v>
      </c>
      <c r="E706" s="125" t="s">
        <v>745</v>
      </c>
      <c r="F706" s="125" t="s">
        <v>302</v>
      </c>
    </row>
    <row r="707" spans="1:6">
      <c r="A707" s="125" t="s">
        <v>1528</v>
      </c>
      <c r="B707" s="125" t="s">
        <v>1529</v>
      </c>
      <c r="C707" s="126">
        <v>565</v>
      </c>
      <c r="D707" s="127">
        <v>1435094.35</v>
      </c>
      <c r="E707" s="125" t="s">
        <v>745</v>
      </c>
      <c r="F707" s="125" t="s">
        <v>302</v>
      </c>
    </row>
    <row r="708" spans="1:6">
      <c r="A708" s="125" t="s">
        <v>1530</v>
      </c>
      <c r="B708" s="125" t="s">
        <v>348</v>
      </c>
      <c r="C708" s="126">
        <v>2277</v>
      </c>
      <c r="D708" s="127">
        <v>394809.03</v>
      </c>
      <c r="E708" s="125" t="s">
        <v>745</v>
      </c>
      <c r="F708" s="125" t="s">
        <v>302</v>
      </c>
    </row>
    <row r="709" spans="1:6">
      <c r="A709" s="125" t="s">
        <v>1531</v>
      </c>
      <c r="B709" s="125" t="s">
        <v>1532</v>
      </c>
      <c r="C709" s="126">
        <v>15386</v>
      </c>
      <c r="D709" s="127">
        <v>582513.96</v>
      </c>
      <c r="E709" s="125" t="s">
        <v>745</v>
      </c>
      <c r="F709" s="125" t="s">
        <v>302</v>
      </c>
    </row>
    <row r="710" spans="1:6">
      <c r="A710" s="125" t="s">
        <v>1533</v>
      </c>
      <c r="B710" s="125" t="s">
        <v>1534</v>
      </c>
      <c r="C710" s="126">
        <v>5204</v>
      </c>
      <c r="D710" s="127">
        <v>390195.92</v>
      </c>
      <c r="E710" s="125" t="s">
        <v>745</v>
      </c>
      <c r="F710" s="125" t="s">
        <v>302</v>
      </c>
    </row>
    <row r="711" spans="1:6">
      <c r="A711" s="125" t="s">
        <v>1535</v>
      </c>
      <c r="B711" s="125" t="s">
        <v>1536</v>
      </c>
      <c r="C711" s="126">
        <v>8876</v>
      </c>
      <c r="D711" s="127">
        <v>329033.32</v>
      </c>
      <c r="E711" s="125" t="s">
        <v>745</v>
      </c>
      <c r="F711" s="125" t="s">
        <v>302</v>
      </c>
    </row>
    <row r="712" spans="1:6">
      <c r="A712" s="125" t="s">
        <v>1537</v>
      </c>
      <c r="B712" s="125" t="s">
        <v>1538</v>
      </c>
      <c r="C712" s="126">
        <v>22607</v>
      </c>
      <c r="D712" s="127">
        <v>1449108.7</v>
      </c>
      <c r="E712" s="125" t="s">
        <v>745</v>
      </c>
      <c r="F712" s="125" t="s">
        <v>302</v>
      </c>
    </row>
    <row r="713" spans="1:6">
      <c r="A713" s="125" t="s">
        <v>1539</v>
      </c>
      <c r="B713" s="125" t="s">
        <v>1540</v>
      </c>
      <c r="C713" s="126">
        <v>10310</v>
      </c>
      <c r="D713" s="127">
        <v>3611593</v>
      </c>
      <c r="E713" s="125" t="s">
        <v>745</v>
      </c>
      <c r="F713" s="125" t="s">
        <v>302</v>
      </c>
    </row>
    <row r="714" spans="1:6">
      <c r="A714" s="125" t="s">
        <v>1541</v>
      </c>
      <c r="B714" s="125" t="s">
        <v>1542</v>
      </c>
      <c r="C714" s="126">
        <v>44214</v>
      </c>
      <c r="D714" s="127">
        <v>313035.12</v>
      </c>
      <c r="E714" s="125" t="s">
        <v>745</v>
      </c>
      <c r="F714" s="125" t="s">
        <v>302</v>
      </c>
    </row>
    <row r="715" spans="1:6">
      <c r="A715" s="125" t="s">
        <v>1543</v>
      </c>
      <c r="B715" s="125" t="s">
        <v>1544</v>
      </c>
      <c r="C715" s="126">
        <v>1680</v>
      </c>
      <c r="D715" s="127">
        <v>1086103.2</v>
      </c>
      <c r="E715" s="125" t="s">
        <v>745</v>
      </c>
      <c r="F715" s="125" t="s">
        <v>302</v>
      </c>
    </row>
    <row r="716" spans="1:6">
      <c r="A716" s="125" t="s">
        <v>1545</v>
      </c>
      <c r="B716" s="125" t="s">
        <v>1546</v>
      </c>
      <c r="C716" s="126">
        <v>4118</v>
      </c>
      <c r="D716" s="127">
        <v>449973.86</v>
      </c>
      <c r="E716" s="125" t="s">
        <v>745</v>
      </c>
      <c r="F716" s="125" t="s">
        <v>302</v>
      </c>
    </row>
    <row r="717" spans="1:6">
      <c r="A717" s="125" t="s">
        <v>1547</v>
      </c>
      <c r="B717" s="125" t="s">
        <v>1548</v>
      </c>
      <c r="C717" s="126">
        <v>6558</v>
      </c>
      <c r="D717" s="127">
        <v>346262.4</v>
      </c>
      <c r="E717" s="125" t="s">
        <v>745</v>
      </c>
      <c r="F717" s="125" t="s">
        <v>302</v>
      </c>
    </row>
    <row r="718" spans="1:6">
      <c r="A718" s="125" t="s">
        <v>1549</v>
      </c>
      <c r="B718" s="125" t="s">
        <v>1550</v>
      </c>
      <c r="C718" s="126">
        <v>5436</v>
      </c>
      <c r="D718" s="127">
        <v>112960.08</v>
      </c>
      <c r="E718" s="125" t="s">
        <v>745</v>
      </c>
      <c r="F718" s="125" t="s">
        <v>302</v>
      </c>
    </row>
    <row r="719" spans="1:6">
      <c r="A719" s="125" t="s">
        <v>1551</v>
      </c>
      <c r="B719" s="125" t="s">
        <v>1552</v>
      </c>
      <c r="C719" s="126">
        <v>1702</v>
      </c>
      <c r="D719" s="127">
        <v>1413647.16</v>
      </c>
      <c r="E719" s="125" t="s">
        <v>745</v>
      </c>
      <c r="F719" s="125" t="s">
        <v>302</v>
      </c>
    </row>
    <row r="720" spans="1:6">
      <c r="A720" s="125" t="s">
        <v>1553</v>
      </c>
      <c r="B720" s="125" t="s">
        <v>1554</v>
      </c>
      <c r="C720" s="126">
        <v>20689</v>
      </c>
      <c r="D720" s="127">
        <v>1444919.76</v>
      </c>
      <c r="E720" s="125" t="s">
        <v>745</v>
      </c>
      <c r="F720" s="125" t="s">
        <v>302</v>
      </c>
    </row>
    <row r="721" spans="1:6">
      <c r="A721" s="125" t="s">
        <v>1555</v>
      </c>
      <c r="B721" s="125" t="s">
        <v>1556</v>
      </c>
      <c r="C721" s="126">
        <v>29831</v>
      </c>
      <c r="D721" s="127">
        <v>1748570.79</v>
      </c>
      <c r="E721" s="125" t="s">
        <v>745</v>
      </c>
      <c r="F721" s="125" t="s">
        <v>302</v>
      </c>
    </row>
    <row r="722" spans="1:6">
      <c r="A722" s="125" t="s">
        <v>1557</v>
      </c>
      <c r="B722" s="125" t="s">
        <v>1556</v>
      </c>
      <c r="C722" s="126">
        <v>30808</v>
      </c>
      <c r="D722" s="127">
        <v>1784997.78</v>
      </c>
      <c r="E722" s="125" t="s">
        <v>745</v>
      </c>
      <c r="F722" s="125" t="s">
        <v>302</v>
      </c>
    </row>
    <row r="723" spans="1:6">
      <c r="A723" s="125" t="s">
        <v>1558</v>
      </c>
      <c r="B723" s="125" t="s">
        <v>1559</v>
      </c>
      <c r="C723" s="126">
        <v>5656</v>
      </c>
      <c r="D723" s="127">
        <v>883523.76</v>
      </c>
      <c r="E723" s="125" t="s">
        <v>745</v>
      </c>
      <c r="F723" s="125" t="s">
        <v>302</v>
      </c>
    </row>
    <row r="724" spans="1:6">
      <c r="A724" s="125" t="s">
        <v>1560</v>
      </c>
      <c r="B724" s="125" t="s">
        <v>1561</v>
      </c>
      <c r="C724" s="126">
        <v>4842</v>
      </c>
      <c r="D724" s="127">
        <v>419995.08</v>
      </c>
      <c r="E724" s="125" t="s">
        <v>745</v>
      </c>
      <c r="F724" s="125" t="s">
        <v>302</v>
      </c>
    </row>
    <row r="725" spans="1:6">
      <c r="A725" s="125" t="s">
        <v>1562</v>
      </c>
      <c r="B725" s="125" t="s">
        <v>1563</v>
      </c>
      <c r="C725" s="126">
        <v>6733</v>
      </c>
      <c r="D725" s="127">
        <v>1348081.26</v>
      </c>
      <c r="E725" s="125" t="s">
        <v>745</v>
      </c>
      <c r="F725" s="125" t="s">
        <v>302</v>
      </c>
    </row>
    <row r="726" spans="1:6">
      <c r="A726" s="125" t="s">
        <v>1564</v>
      </c>
      <c r="B726" s="125" t="s">
        <v>1565</v>
      </c>
      <c r="C726" s="126">
        <v>33888</v>
      </c>
      <c r="D726" s="127">
        <v>1333492.8</v>
      </c>
      <c r="E726" s="125" t="s">
        <v>745</v>
      </c>
      <c r="F726" s="125" t="s">
        <v>302</v>
      </c>
    </row>
    <row r="727" spans="1:6">
      <c r="A727" s="125" t="s">
        <v>1566</v>
      </c>
      <c r="B727" s="125" t="s">
        <v>1567</v>
      </c>
      <c r="C727" s="126">
        <v>16498</v>
      </c>
      <c r="D727" s="127">
        <v>507313.5</v>
      </c>
      <c r="E727" s="125" t="s">
        <v>745</v>
      </c>
      <c r="F727" s="125" t="s">
        <v>302</v>
      </c>
    </row>
    <row r="728" spans="1:6">
      <c r="A728" s="125" t="s">
        <v>1568</v>
      </c>
      <c r="B728" s="125" t="s">
        <v>1569</v>
      </c>
      <c r="C728" s="126">
        <v>1109</v>
      </c>
      <c r="D728" s="127">
        <v>348148.37</v>
      </c>
      <c r="E728" s="125" t="s">
        <v>745</v>
      </c>
      <c r="F728" s="125" t="s">
        <v>302</v>
      </c>
    </row>
    <row r="729" spans="1:6">
      <c r="A729" s="125" t="s">
        <v>1570</v>
      </c>
      <c r="B729" s="125" t="s">
        <v>1571</v>
      </c>
      <c r="C729" s="126">
        <v>2618</v>
      </c>
      <c r="D729" s="127">
        <v>613397.4</v>
      </c>
      <c r="E729" s="125" t="s">
        <v>745</v>
      </c>
      <c r="F729" s="125" t="s">
        <v>302</v>
      </c>
    </row>
    <row r="730" spans="1:6">
      <c r="A730" s="125" t="s">
        <v>1572</v>
      </c>
      <c r="B730" s="125" t="s">
        <v>1573</v>
      </c>
      <c r="C730" s="126">
        <v>9345</v>
      </c>
      <c r="D730" s="127">
        <v>194189.1</v>
      </c>
      <c r="E730" s="125" t="s">
        <v>745</v>
      </c>
      <c r="F730" s="125" t="s">
        <v>302</v>
      </c>
    </row>
    <row r="731" spans="1:6">
      <c r="A731" s="125" t="s">
        <v>1574</v>
      </c>
      <c r="B731" s="125" t="s">
        <v>1575</v>
      </c>
      <c r="C731" s="126">
        <v>2173</v>
      </c>
      <c r="D731" s="127">
        <v>590012.96</v>
      </c>
      <c r="E731" s="125" t="s">
        <v>745</v>
      </c>
      <c r="F731" s="125" t="s">
        <v>302</v>
      </c>
    </row>
    <row r="732" spans="1:6">
      <c r="A732" s="125" t="s">
        <v>1576</v>
      </c>
      <c r="B732" s="125" t="s">
        <v>1577</v>
      </c>
      <c r="C732" s="126">
        <v>24676</v>
      </c>
      <c r="D732" s="127">
        <v>126587.88</v>
      </c>
      <c r="E732" s="125" t="s">
        <v>745</v>
      </c>
      <c r="F732" s="125" t="s">
        <v>302</v>
      </c>
    </row>
    <row r="733" spans="1:6">
      <c r="A733" s="125" t="s">
        <v>1578</v>
      </c>
      <c r="B733" s="125" t="s">
        <v>1579</v>
      </c>
      <c r="C733" s="126">
        <v>10653</v>
      </c>
      <c r="D733" s="127">
        <v>206561.67</v>
      </c>
      <c r="E733" s="125" t="s">
        <v>745</v>
      </c>
      <c r="F733" s="125" t="s">
        <v>302</v>
      </c>
    </row>
    <row r="734" spans="1:6">
      <c r="A734" s="125" t="s">
        <v>1580</v>
      </c>
      <c r="B734" s="125" t="s">
        <v>1581</v>
      </c>
      <c r="C734" s="126">
        <v>1740</v>
      </c>
      <c r="D734" s="127">
        <v>904278</v>
      </c>
      <c r="E734" s="125" t="s">
        <v>745</v>
      </c>
      <c r="F734" s="125" t="s">
        <v>302</v>
      </c>
    </row>
    <row r="735" spans="1:6">
      <c r="A735" s="125" t="s">
        <v>1582</v>
      </c>
      <c r="B735" s="125" t="s">
        <v>1583</v>
      </c>
      <c r="C735" s="126">
        <v>9382</v>
      </c>
      <c r="D735" s="127">
        <v>1581992.84</v>
      </c>
      <c r="E735" s="125" t="s">
        <v>745</v>
      </c>
      <c r="F735" s="125" t="s">
        <v>302</v>
      </c>
    </row>
    <row r="736" spans="1:6">
      <c r="A736" s="125" t="s">
        <v>1584</v>
      </c>
      <c r="B736" s="125" t="s">
        <v>1585</v>
      </c>
      <c r="C736" s="126">
        <v>9043</v>
      </c>
      <c r="D736" s="127">
        <v>828610.09</v>
      </c>
      <c r="E736" s="125" t="s">
        <v>745</v>
      </c>
      <c r="F736" s="125" t="s">
        <v>302</v>
      </c>
    </row>
    <row r="737" spans="1:6">
      <c r="A737" s="125" t="s">
        <v>1586</v>
      </c>
      <c r="B737" s="125" t="s">
        <v>1587</v>
      </c>
      <c r="C737" s="126">
        <v>41737</v>
      </c>
      <c r="D737" s="127">
        <v>2243781.12</v>
      </c>
      <c r="E737" s="125" t="s">
        <v>745</v>
      </c>
      <c r="F737" s="125" t="s">
        <v>302</v>
      </c>
    </row>
    <row r="738" spans="1:6">
      <c r="A738" s="125" t="s">
        <v>1588</v>
      </c>
      <c r="B738" s="125" t="s">
        <v>1589</v>
      </c>
      <c r="C738" s="126">
        <v>2485</v>
      </c>
      <c r="D738" s="127">
        <v>1195309.8500000001</v>
      </c>
      <c r="E738" s="125" t="s">
        <v>745</v>
      </c>
      <c r="F738" s="125" t="s">
        <v>302</v>
      </c>
    </row>
    <row r="739" spans="1:6">
      <c r="A739" s="125" t="s">
        <v>1590</v>
      </c>
      <c r="B739" s="125" t="s">
        <v>1591</v>
      </c>
      <c r="C739" s="126">
        <v>6041</v>
      </c>
      <c r="D739" s="127">
        <v>120336.72</v>
      </c>
      <c r="E739" s="125" t="s">
        <v>745</v>
      </c>
      <c r="F739" s="125" t="s">
        <v>302</v>
      </c>
    </row>
    <row r="740" spans="1:6">
      <c r="A740" s="125" t="s">
        <v>1592</v>
      </c>
      <c r="B740" s="125" t="s">
        <v>1593</v>
      </c>
      <c r="C740" s="126">
        <v>41425</v>
      </c>
      <c r="D740" s="127">
        <v>2335577.5</v>
      </c>
      <c r="E740" s="125" t="s">
        <v>745</v>
      </c>
      <c r="F740" s="125" t="s">
        <v>302</v>
      </c>
    </row>
    <row r="741" spans="1:6">
      <c r="A741" s="125" t="s">
        <v>1594</v>
      </c>
      <c r="B741" s="125" t="s">
        <v>1595</v>
      </c>
      <c r="C741" s="126">
        <v>16295</v>
      </c>
      <c r="D741" s="127">
        <v>1103823.3</v>
      </c>
      <c r="E741" s="125" t="s">
        <v>745</v>
      </c>
      <c r="F741" s="125" t="s">
        <v>302</v>
      </c>
    </row>
    <row r="742" spans="1:6">
      <c r="A742" s="125" t="s">
        <v>1596</v>
      </c>
      <c r="B742" s="125" t="s">
        <v>1597</v>
      </c>
      <c r="C742" s="126">
        <v>17680</v>
      </c>
      <c r="D742" s="127">
        <v>1257224.8</v>
      </c>
      <c r="E742" s="125" t="s">
        <v>745</v>
      </c>
      <c r="F742" s="125" t="s">
        <v>302</v>
      </c>
    </row>
    <row r="743" spans="1:6">
      <c r="A743" s="125" t="s">
        <v>1598</v>
      </c>
      <c r="B743" s="125" t="s">
        <v>1599</v>
      </c>
      <c r="C743" s="126">
        <v>18591</v>
      </c>
      <c r="D743" s="127">
        <v>1377593.1</v>
      </c>
      <c r="E743" s="125" t="s">
        <v>745</v>
      </c>
      <c r="F743" s="125" t="s">
        <v>302</v>
      </c>
    </row>
    <row r="744" spans="1:6">
      <c r="A744" s="125" t="s">
        <v>1600</v>
      </c>
      <c r="B744" s="125" t="s">
        <v>376</v>
      </c>
      <c r="C744" s="126">
        <v>18858</v>
      </c>
      <c r="D744" s="127">
        <v>836163.72</v>
      </c>
      <c r="E744" s="125" t="s">
        <v>745</v>
      </c>
      <c r="F744" s="125" t="s">
        <v>302</v>
      </c>
    </row>
    <row r="745" spans="1:6">
      <c r="A745" s="125" t="s">
        <v>1601</v>
      </c>
      <c r="B745" s="125" t="s">
        <v>1602</v>
      </c>
      <c r="C745" s="126">
        <v>9707</v>
      </c>
      <c r="D745" s="127">
        <v>465741.86</v>
      </c>
      <c r="E745" s="125" t="s">
        <v>745</v>
      </c>
      <c r="F745" s="125" t="s">
        <v>302</v>
      </c>
    </row>
    <row r="746" spans="1:6">
      <c r="A746" s="125" t="s">
        <v>1603</v>
      </c>
      <c r="B746" s="125" t="s">
        <v>1604</v>
      </c>
      <c r="C746" s="126">
        <v>3864</v>
      </c>
      <c r="D746" s="127">
        <v>114760.8</v>
      </c>
      <c r="E746" s="125" t="s">
        <v>745</v>
      </c>
      <c r="F746" s="125" t="s">
        <v>302</v>
      </c>
    </row>
    <row r="747" spans="1:6">
      <c r="A747" s="125" t="s">
        <v>1605</v>
      </c>
      <c r="B747" s="125" t="s">
        <v>1606</v>
      </c>
      <c r="C747" s="126">
        <v>4162</v>
      </c>
      <c r="D747" s="127">
        <v>104799.16</v>
      </c>
      <c r="E747" s="125" t="s">
        <v>745</v>
      </c>
      <c r="F747" s="125" t="s">
        <v>302</v>
      </c>
    </row>
    <row r="748" spans="1:6">
      <c r="A748" s="125" t="s">
        <v>1607</v>
      </c>
      <c r="B748" s="125" t="s">
        <v>1608</v>
      </c>
      <c r="C748" s="126">
        <v>34400</v>
      </c>
      <c r="D748" s="127">
        <v>1482296</v>
      </c>
      <c r="E748" s="125" t="s">
        <v>745</v>
      </c>
      <c r="F748" s="125" t="s">
        <v>302</v>
      </c>
    </row>
    <row r="749" spans="1:6">
      <c r="A749" s="125" t="s">
        <v>1609</v>
      </c>
      <c r="B749" s="125" t="s">
        <v>1610</v>
      </c>
      <c r="C749" s="126">
        <v>4094</v>
      </c>
      <c r="D749" s="127">
        <v>2312946.2400000002</v>
      </c>
      <c r="E749" s="125" t="s">
        <v>745</v>
      </c>
      <c r="F749" s="125" t="s">
        <v>302</v>
      </c>
    </row>
    <row r="750" spans="1:6">
      <c r="A750" s="125" t="s">
        <v>1611</v>
      </c>
      <c r="B750" s="125" t="s">
        <v>1612</v>
      </c>
      <c r="C750" s="126">
        <v>2689</v>
      </c>
      <c r="D750" s="127">
        <v>206757.21</v>
      </c>
      <c r="E750" s="125" t="s">
        <v>745</v>
      </c>
      <c r="F750" s="125" t="s">
        <v>302</v>
      </c>
    </row>
    <row r="751" spans="1:6">
      <c r="A751" s="125" t="s">
        <v>1613</v>
      </c>
      <c r="B751" s="125" t="s">
        <v>381</v>
      </c>
      <c r="C751" s="126">
        <v>4578</v>
      </c>
      <c r="D751" s="127">
        <v>421313.34</v>
      </c>
      <c r="E751" s="125" t="s">
        <v>745</v>
      </c>
      <c r="F751" s="125" t="s">
        <v>302</v>
      </c>
    </row>
    <row r="752" spans="1:6">
      <c r="A752" s="125" t="s">
        <v>1614</v>
      </c>
      <c r="B752" s="125" t="s">
        <v>1615</v>
      </c>
      <c r="C752" s="126">
        <v>2226</v>
      </c>
      <c r="D752" s="127">
        <v>85766.73</v>
      </c>
      <c r="E752" s="125" t="s">
        <v>745</v>
      </c>
      <c r="F752" s="125" t="s">
        <v>302</v>
      </c>
    </row>
    <row r="753" spans="1:6">
      <c r="A753" s="125" t="s">
        <v>1614</v>
      </c>
      <c r="B753" s="125" t="s">
        <v>1615</v>
      </c>
      <c r="C753" s="126">
        <v>6855</v>
      </c>
      <c r="D753" s="127">
        <v>264740.09999999998</v>
      </c>
      <c r="E753" s="125" t="s">
        <v>745</v>
      </c>
      <c r="F753" s="125" t="s">
        <v>302</v>
      </c>
    </row>
    <row r="754" spans="1:6">
      <c r="A754" s="125" t="s">
        <v>1616</v>
      </c>
      <c r="B754" s="125" t="s">
        <v>1617</v>
      </c>
      <c r="C754" s="126">
        <v>3064</v>
      </c>
      <c r="D754" s="127">
        <v>700001.44</v>
      </c>
      <c r="E754" s="125" t="s">
        <v>745</v>
      </c>
      <c r="F754" s="125" t="s">
        <v>302</v>
      </c>
    </row>
    <row r="755" spans="1:6">
      <c r="A755" s="125" t="s">
        <v>1618</v>
      </c>
      <c r="B755" s="125" t="s">
        <v>1619</v>
      </c>
      <c r="C755" s="126">
        <v>2623</v>
      </c>
      <c r="D755" s="127">
        <v>141836.19</v>
      </c>
      <c r="E755" s="125" t="s">
        <v>745</v>
      </c>
      <c r="F755" s="125" t="s">
        <v>302</v>
      </c>
    </row>
    <row r="756" spans="1:6">
      <c r="A756" s="125" t="s">
        <v>1620</v>
      </c>
      <c r="B756" s="125" t="s">
        <v>1621</v>
      </c>
      <c r="C756" s="126">
        <v>8983</v>
      </c>
      <c r="D756" s="127">
        <v>2228682.2999999998</v>
      </c>
      <c r="E756" s="125" t="s">
        <v>745</v>
      </c>
      <c r="F756" s="125" t="s">
        <v>302</v>
      </c>
    </row>
    <row r="757" spans="1:6">
      <c r="A757" s="125" t="s">
        <v>1622</v>
      </c>
      <c r="B757" s="125" t="s">
        <v>1623</v>
      </c>
      <c r="C757" s="126">
        <v>39142</v>
      </c>
      <c r="D757" s="127">
        <v>236809.1</v>
      </c>
      <c r="E757" s="125" t="s">
        <v>745</v>
      </c>
      <c r="F757" s="125" t="s">
        <v>302</v>
      </c>
    </row>
    <row r="758" spans="1:6">
      <c r="A758" s="125" t="s">
        <v>1624</v>
      </c>
      <c r="B758" s="125" t="s">
        <v>1625</v>
      </c>
      <c r="C758" s="126">
        <v>6602</v>
      </c>
      <c r="D758" s="127">
        <v>523274.52</v>
      </c>
      <c r="E758" s="125" t="s">
        <v>745</v>
      </c>
      <c r="F758" s="125" t="s">
        <v>302</v>
      </c>
    </row>
    <row r="759" spans="1:6">
      <c r="A759" s="125" t="s">
        <v>1626</v>
      </c>
      <c r="B759" s="125" t="s">
        <v>1627</v>
      </c>
      <c r="C759" s="126">
        <v>3127</v>
      </c>
      <c r="D759" s="127">
        <v>330836.59999999998</v>
      </c>
      <c r="E759" s="125" t="s">
        <v>745</v>
      </c>
      <c r="F759" s="125" t="s">
        <v>302</v>
      </c>
    </row>
    <row r="760" spans="1:6">
      <c r="A760" s="125" t="s">
        <v>1628</v>
      </c>
      <c r="B760" s="125" t="s">
        <v>582</v>
      </c>
      <c r="C760" s="126">
        <v>3728</v>
      </c>
      <c r="D760" s="127">
        <v>166529.76</v>
      </c>
      <c r="E760" s="125" t="s">
        <v>745</v>
      </c>
      <c r="F760" s="125" t="s">
        <v>302</v>
      </c>
    </row>
    <row r="761" spans="1:6">
      <c r="A761" s="125" t="s">
        <v>1629</v>
      </c>
      <c r="B761" s="125" t="s">
        <v>1630</v>
      </c>
      <c r="C761" s="126">
        <v>1378</v>
      </c>
      <c r="D761" s="127">
        <v>521972.62</v>
      </c>
      <c r="E761" s="125" t="s">
        <v>745</v>
      </c>
      <c r="F761" s="125" t="s">
        <v>302</v>
      </c>
    </row>
    <row r="762" spans="1:6">
      <c r="A762" s="125" t="s">
        <v>1631</v>
      </c>
      <c r="B762" s="125" t="s">
        <v>1632</v>
      </c>
      <c r="C762" s="126">
        <v>14799</v>
      </c>
      <c r="D762" s="127">
        <v>882612.36</v>
      </c>
      <c r="E762" s="125" t="s">
        <v>745</v>
      </c>
      <c r="F762" s="125" t="s">
        <v>302</v>
      </c>
    </row>
    <row r="763" spans="1:6">
      <c r="A763" s="125" t="s">
        <v>1633</v>
      </c>
      <c r="B763" s="125" t="s">
        <v>1634</v>
      </c>
      <c r="C763" s="126">
        <v>22977</v>
      </c>
      <c r="D763" s="127">
        <v>1293145.56</v>
      </c>
      <c r="E763" s="125" t="s">
        <v>745</v>
      </c>
      <c r="F763" s="125" t="s">
        <v>302</v>
      </c>
    </row>
    <row r="764" spans="1:6">
      <c r="A764" s="125" t="s">
        <v>1635</v>
      </c>
      <c r="B764" s="125" t="s">
        <v>1636</v>
      </c>
      <c r="C764" s="126">
        <v>5069</v>
      </c>
      <c r="D764" s="127">
        <v>707176.19</v>
      </c>
      <c r="E764" s="125" t="s">
        <v>745</v>
      </c>
      <c r="F764" s="125" t="s">
        <v>302</v>
      </c>
    </row>
    <row r="765" spans="1:6">
      <c r="A765" s="125" t="s">
        <v>1637</v>
      </c>
      <c r="B765" s="125" t="s">
        <v>586</v>
      </c>
      <c r="C765" s="126">
        <v>1490</v>
      </c>
      <c r="D765" s="127">
        <v>131507.4</v>
      </c>
      <c r="E765" s="125" t="s">
        <v>745</v>
      </c>
      <c r="F765" s="125" t="s">
        <v>302</v>
      </c>
    </row>
    <row r="766" spans="1:6">
      <c r="A766" s="125" t="s">
        <v>1638</v>
      </c>
      <c r="B766" s="125" t="s">
        <v>1639</v>
      </c>
      <c r="C766" s="126">
        <v>20071</v>
      </c>
      <c r="D766" s="127">
        <v>425906.62</v>
      </c>
      <c r="E766" s="125" t="s">
        <v>745</v>
      </c>
      <c r="F766" s="125" t="s">
        <v>302</v>
      </c>
    </row>
    <row r="767" spans="1:6">
      <c r="A767" s="125" t="s">
        <v>1640</v>
      </c>
      <c r="B767" s="125" t="s">
        <v>1641</v>
      </c>
      <c r="C767" s="126">
        <v>2024</v>
      </c>
      <c r="D767" s="127">
        <v>84633.56</v>
      </c>
      <c r="E767" s="125" t="s">
        <v>745</v>
      </c>
      <c r="F767" s="125" t="s">
        <v>302</v>
      </c>
    </row>
    <row r="768" spans="1:6">
      <c r="A768" s="125" t="s">
        <v>1642</v>
      </c>
      <c r="B768" s="125" t="s">
        <v>1643</v>
      </c>
      <c r="C768" s="126">
        <v>4842</v>
      </c>
      <c r="D768" s="127">
        <v>822801.06</v>
      </c>
      <c r="E768" s="125" t="s">
        <v>745</v>
      </c>
      <c r="F768" s="125" t="s">
        <v>302</v>
      </c>
    </row>
    <row r="769" spans="1:6">
      <c r="A769" s="125" t="s">
        <v>1644</v>
      </c>
      <c r="B769" s="125" t="s">
        <v>1645</v>
      </c>
      <c r="C769" s="126">
        <v>3151</v>
      </c>
      <c r="D769" s="127">
        <v>218301.28</v>
      </c>
      <c r="E769" s="125" t="s">
        <v>745</v>
      </c>
      <c r="F769" s="125" t="s">
        <v>302</v>
      </c>
    </row>
    <row r="770" spans="1:6">
      <c r="A770" s="125" t="s">
        <v>1646</v>
      </c>
      <c r="B770" s="125" t="s">
        <v>1647</v>
      </c>
      <c r="C770" s="126">
        <v>4354</v>
      </c>
      <c r="D770" s="127">
        <v>524221.6</v>
      </c>
      <c r="E770" s="125" t="s">
        <v>745</v>
      </c>
      <c r="F770" s="125" t="s">
        <v>302</v>
      </c>
    </row>
    <row r="771" spans="1:6">
      <c r="A771" s="125" t="s">
        <v>1648</v>
      </c>
      <c r="B771" s="125" t="s">
        <v>1649</v>
      </c>
      <c r="C771" s="126">
        <v>1898</v>
      </c>
      <c r="D771" s="127">
        <v>399320.22</v>
      </c>
      <c r="E771" s="125" t="s">
        <v>745</v>
      </c>
      <c r="F771" s="125" t="s">
        <v>302</v>
      </c>
    </row>
    <row r="772" spans="1:6">
      <c r="A772" s="125" t="s">
        <v>1650</v>
      </c>
      <c r="B772" s="125" t="s">
        <v>1651</v>
      </c>
      <c r="C772" s="126">
        <v>5712</v>
      </c>
      <c r="D772" s="127">
        <v>551607.84</v>
      </c>
      <c r="E772" s="125" t="s">
        <v>745</v>
      </c>
      <c r="F772" s="125" t="s">
        <v>302</v>
      </c>
    </row>
    <row r="773" spans="1:6">
      <c r="A773" s="125" t="s">
        <v>1652</v>
      </c>
      <c r="B773" s="125" t="s">
        <v>398</v>
      </c>
      <c r="C773" s="126">
        <v>9955</v>
      </c>
      <c r="D773" s="127">
        <v>139668.65</v>
      </c>
      <c r="E773" s="125" t="s">
        <v>745</v>
      </c>
      <c r="F773" s="125" t="s">
        <v>302</v>
      </c>
    </row>
    <row r="774" spans="1:6">
      <c r="A774" s="125" t="s">
        <v>1653</v>
      </c>
      <c r="B774" s="125" t="s">
        <v>1654</v>
      </c>
      <c r="C774" s="126">
        <v>10579</v>
      </c>
      <c r="D774" s="127">
        <v>289547.23</v>
      </c>
      <c r="E774" s="125" t="s">
        <v>745</v>
      </c>
      <c r="F774" s="125" t="s">
        <v>302</v>
      </c>
    </row>
    <row r="775" spans="1:6">
      <c r="A775" s="125" t="s">
        <v>1655</v>
      </c>
      <c r="B775" s="125" t="s">
        <v>1656</v>
      </c>
      <c r="C775" s="126">
        <v>5506</v>
      </c>
      <c r="D775" s="127">
        <v>120636.46</v>
      </c>
      <c r="E775" s="125" t="s">
        <v>745</v>
      </c>
      <c r="F775" s="125" t="s">
        <v>302</v>
      </c>
    </row>
    <row r="776" spans="1:6">
      <c r="A776" s="125" t="s">
        <v>1657</v>
      </c>
      <c r="B776" s="125" t="s">
        <v>1658</v>
      </c>
      <c r="C776" s="126">
        <v>10510</v>
      </c>
      <c r="D776" s="127">
        <v>834283.8</v>
      </c>
      <c r="E776" s="125" t="s">
        <v>745</v>
      </c>
      <c r="F776" s="125" t="s">
        <v>302</v>
      </c>
    </row>
    <row r="777" spans="1:6">
      <c r="A777" s="125" t="s">
        <v>1659</v>
      </c>
      <c r="B777" s="125" t="s">
        <v>1660</v>
      </c>
      <c r="C777" s="126">
        <v>34124</v>
      </c>
      <c r="D777" s="127">
        <v>336462.64</v>
      </c>
      <c r="E777" s="125" t="s">
        <v>745</v>
      </c>
      <c r="F777" s="125" t="s">
        <v>302</v>
      </c>
    </row>
    <row r="778" spans="1:6">
      <c r="A778" s="125" t="s">
        <v>1661</v>
      </c>
      <c r="B778" s="125" t="s">
        <v>1662</v>
      </c>
      <c r="C778" s="126">
        <v>1615</v>
      </c>
      <c r="D778" s="127">
        <v>81880.5</v>
      </c>
      <c r="E778" s="125" t="s">
        <v>745</v>
      </c>
      <c r="F778" s="125" t="s">
        <v>302</v>
      </c>
    </row>
    <row r="779" spans="1:6">
      <c r="A779" s="125" t="s">
        <v>1663</v>
      </c>
      <c r="B779" s="125" t="s">
        <v>1664</v>
      </c>
      <c r="C779" s="126">
        <v>4038</v>
      </c>
      <c r="D779" s="127">
        <v>234809.7</v>
      </c>
      <c r="E779" s="125" t="s">
        <v>745</v>
      </c>
      <c r="F779" s="125" t="s">
        <v>302</v>
      </c>
    </row>
    <row r="780" spans="1:6">
      <c r="A780" s="125" t="s">
        <v>1665</v>
      </c>
      <c r="B780" s="125" t="s">
        <v>1666</v>
      </c>
      <c r="C780" s="126">
        <v>17978</v>
      </c>
      <c r="D780" s="127">
        <v>164318.92000000001</v>
      </c>
      <c r="E780" s="125" t="s">
        <v>745</v>
      </c>
      <c r="F780" s="125" t="s">
        <v>302</v>
      </c>
    </row>
    <row r="781" spans="1:6">
      <c r="A781" s="125" t="s">
        <v>1667</v>
      </c>
      <c r="B781" s="125" t="s">
        <v>1668</v>
      </c>
      <c r="C781" s="126">
        <v>9310</v>
      </c>
      <c r="D781" s="127">
        <v>1067205.3</v>
      </c>
      <c r="E781" s="125" t="s">
        <v>745</v>
      </c>
      <c r="F781" s="125" t="s">
        <v>302</v>
      </c>
    </row>
    <row r="782" spans="1:6">
      <c r="A782" s="125" t="s">
        <v>1669</v>
      </c>
      <c r="B782" s="125" t="s">
        <v>1670</v>
      </c>
      <c r="C782" s="126">
        <v>848</v>
      </c>
      <c r="D782" s="127">
        <v>103099.84</v>
      </c>
      <c r="E782" s="125" t="s">
        <v>745</v>
      </c>
      <c r="F782" s="125" t="s">
        <v>302</v>
      </c>
    </row>
    <row r="783" spans="1:6">
      <c r="A783" s="125" t="s">
        <v>1669</v>
      </c>
      <c r="B783" s="125" t="s">
        <v>1670</v>
      </c>
      <c r="C783" s="126">
        <v>2979</v>
      </c>
      <c r="D783" s="127">
        <v>362186.82</v>
      </c>
      <c r="E783" s="125" t="s">
        <v>745</v>
      </c>
      <c r="F783" s="125" t="s">
        <v>302</v>
      </c>
    </row>
    <row r="784" spans="1:6">
      <c r="A784" s="125" t="s">
        <v>1671</v>
      </c>
      <c r="B784" s="125" t="s">
        <v>1672</v>
      </c>
      <c r="C784" s="126">
        <v>20224</v>
      </c>
      <c r="D784" s="127">
        <v>2377937.9199999999</v>
      </c>
      <c r="E784" s="125" t="s">
        <v>745</v>
      </c>
      <c r="F784" s="125" t="s">
        <v>302</v>
      </c>
    </row>
    <row r="785" spans="1:6">
      <c r="A785" s="125" t="s">
        <v>1673</v>
      </c>
      <c r="B785" s="125" t="s">
        <v>1674</v>
      </c>
      <c r="C785" s="126">
        <v>3333</v>
      </c>
      <c r="D785" s="127">
        <v>594640.53</v>
      </c>
      <c r="E785" s="125" t="s">
        <v>745</v>
      </c>
      <c r="F785" s="125" t="s">
        <v>302</v>
      </c>
    </row>
    <row r="786" spans="1:6">
      <c r="A786" s="125" t="s">
        <v>1675</v>
      </c>
      <c r="B786" s="125" t="s">
        <v>1676</v>
      </c>
      <c r="C786" s="126">
        <v>10416</v>
      </c>
      <c r="D786" s="127">
        <v>3126987.36</v>
      </c>
      <c r="E786" s="125" t="s">
        <v>745</v>
      </c>
      <c r="F786" s="125" t="s">
        <v>302</v>
      </c>
    </row>
    <row r="787" spans="1:6">
      <c r="A787" s="125" t="s">
        <v>1677</v>
      </c>
      <c r="B787" s="125" t="s">
        <v>1678</v>
      </c>
      <c r="C787" s="126">
        <v>2158</v>
      </c>
      <c r="D787" s="127">
        <v>943607.08</v>
      </c>
      <c r="E787" s="125" t="s">
        <v>745</v>
      </c>
      <c r="F787" s="125" t="s">
        <v>302</v>
      </c>
    </row>
    <row r="788" spans="1:6">
      <c r="A788" s="125" t="s">
        <v>1679</v>
      </c>
      <c r="B788" s="125" t="s">
        <v>1680</v>
      </c>
      <c r="C788" s="126">
        <v>14722</v>
      </c>
      <c r="D788" s="127">
        <v>804410.08</v>
      </c>
      <c r="E788" s="125" t="s">
        <v>745</v>
      </c>
      <c r="F788" s="125" t="s">
        <v>302</v>
      </c>
    </row>
    <row r="789" spans="1:6">
      <c r="A789" s="125" t="s">
        <v>1681</v>
      </c>
      <c r="B789" s="125" t="s">
        <v>1682</v>
      </c>
      <c r="C789" s="126">
        <v>2276</v>
      </c>
      <c r="D789" s="127">
        <v>351186.8</v>
      </c>
      <c r="E789" s="125" t="s">
        <v>745</v>
      </c>
      <c r="F789" s="125" t="s">
        <v>302</v>
      </c>
    </row>
    <row r="790" spans="1:6">
      <c r="A790" s="125" t="s">
        <v>1683</v>
      </c>
      <c r="B790" s="125" t="s">
        <v>1684</v>
      </c>
      <c r="C790" s="126">
        <v>2487</v>
      </c>
      <c r="D790" s="127">
        <v>400755.18</v>
      </c>
      <c r="E790" s="125" t="s">
        <v>745</v>
      </c>
      <c r="F790" s="125" t="s">
        <v>302</v>
      </c>
    </row>
    <row r="791" spans="1:6">
      <c r="A791" s="125" t="s">
        <v>1685</v>
      </c>
      <c r="B791" s="125" t="s">
        <v>1686</v>
      </c>
      <c r="C791" s="126">
        <v>38162</v>
      </c>
      <c r="D791" s="127">
        <v>846433.16</v>
      </c>
      <c r="E791" s="125" t="s">
        <v>745</v>
      </c>
      <c r="F791" s="125" t="s">
        <v>302</v>
      </c>
    </row>
    <row r="792" spans="1:6">
      <c r="A792" s="125" t="s">
        <v>1687</v>
      </c>
      <c r="B792" s="125" t="s">
        <v>1688</v>
      </c>
      <c r="C792" s="126">
        <v>10087</v>
      </c>
      <c r="D792" s="127">
        <v>227260.11</v>
      </c>
      <c r="E792" s="125" t="s">
        <v>745</v>
      </c>
      <c r="F792" s="125" t="s">
        <v>302</v>
      </c>
    </row>
    <row r="793" spans="1:6">
      <c r="A793" s="125" t="s">
        <v>1689</v>
      </c>
      <c r="B793" s="125" t="s">
        <v>1690</v>
      </c>
      <c r="C793" s="126">
        <v>9137</v>
      </c>
      <c r="D793" s="127">
        <v>392160.04</v>
      </c>
      <c r="E793" s="125" t="s">
        <v>745</v>
      </c>
      <c r="F793" s="125" t="s">
        <v>302</v>
      </c>
    </row>
    <row r="794" spans="1:6">
      <c r="A794" s="125" t="s">
        <v>1691</v>
      </c>
      <c r="B794" s="125" t="s">
        <v>1692</v>
      </c>
      <c r="C794" s="126">
        <v>2903</v>
      </c>
      <c r="D794" s="127">
        <v>170260.95</v>
      </c>
      <c r="E794" s="125" t="s">
        <v>745</v>
      </c>
      <c r="F794" s="125" t="s">
        <v>302</v>
      </c>
    </row>
    <row r="795" spans="1:6">
      <c r="A795" s="125" t="s">
        <v>1693</v>
      </c>
      <c r="B795" s="125" t="s">
        <v>1694</v>
      </c>
      <c r="C795" s="126">
        <v>2402</v>
      </c>
      <c r="D795" s="127">
        <v>547487.86</v>
      </c>
      <c r="E795" s="125" t="s">
        <v>745</v>
      </c>
      <c r="F795" s="125" t="s">
        <v>302</v>
      </c>
    </row>
    <row r="796" spans="1:6">
      <c r="A796" s="125" t="s">
        <v>1695</v>
      </c>
      <c r="B796" s="125" t="s">
        <v>1696</v>
      </c>
      <c r="C796" s="126">
        <v>11997</v>
      </c>
      <c r="D796" s="127">
        <v>546463.35</v>
      </c>
      <c r="E796" s="125" t="s">
        <v>745</v>
      </c>
      <c r="F796" s="125" t="s">
        <v>302</v>
      </c>
    </row>
    <row r="797" spans="1:6">
      <c r="A797" s="125" t="s">
        <v>1697</v>
      </c>
      <c r="B797" s="125" t="s">
        <v>1698</v>
      </c>
      <c r="C797" s="126">
        <v>5470</v>
      </c>
      <c r="D797" s="127">
        <v>1208705.8999999999</v>
      </c>
      <c r="E797" s="125" t="s">
        <v>745</v>
      </c>
      <c r="F797" s="125" t="s">
        <v>302</v>
      </c>
    </row>
    <row r="798" spans="1:6">
      <c r="A798" s="125" t="s">
        <v>1699</v>
      </c>
      <c r="B798" s="125" t="s">
        <v>1700</v>
      </c>
      <c r="C798" s="126">
        <v>18789</v>
      </c>
      <c r="D798" s="127">
        <v>1202308.1100000001</v>
      </c>
      <c r="E798" s="125" t="s">
        <v>745</v>
      </c>
      <c r="F798" s="125" t="s">
        <v>302</v>
      </c>
    </row>
    <row r="799" spans="1:6">
      <c r="A799" s="125" t="s">
        <v>1701</v>
      </c>
      <c r="B799" s="125" t="s">
        <v>1702</v>
      </c>
      <c r="C799" s="126">
        <v>33080</v>
      </c>
      <c r="D799" s="127">
        <v>1076423.2</v>
      </c>
      <c r="E799" s="125" t="s">
        <v>745</v>
      </c>
      <c r="F799" s="125" t="s">
        <v>302</v>
      </c>
    </row>
    <row r="800" spans="1:6">
      <c r="A800" s="125" t="s">
        <v>1703</v>
      </c>
      <c r="B800" s="125" t="s">
        <v>1704</v>
      </c>
      <c r="C800" s="126">
        <v>8979</v>
      </c>
      <c r="D800" s="127">
        <v>672886.26</v>
      </c>
      <c r="E800" s="125" t="s">
        <v>745</v>
      </c>
      <c r="F800" s="125" t="s">
        <v>302</v>
      </c>
    </row>
    <row r="801" spans="1:6">
      <c r="A801" s="125" t="s">
        <v>1705</v>
      </c>
      <c r="B801" s="125" t="s">
        <v>1706</v>
      </c>
      <c r="C801" s="126">
        <v>9677</v>
      </c>
      <c r="D801" s="127">
        <v>1052180.21</v>
      </c>
      <c r="E801" s="125" t="s">
        <v>745</v>
      </c>
      <c r="F801" s="125" t="s">
        <v>302</v>
      </c>
    </row>
    <row r="802" spans="1:6">
      <c r="A802" s="125" t="s">
        <v>1707</v>
      </c>
      <c r="B802" s="125" t="s">
        <v>1708</v>
      </c>
      <c r="C802" s="126">
        <v>12695</v>
      </c>
      <c r="D802" s="127">
        <v>925211.6</v>
      </c>
      <c r="E802" s="125" t="s">
        <v>745</v>
      </c>
      <c r="F802" s="125" t="s">
        <v>302</v>
      </c>
    </row>
    <row r="803" spans="1:6">
      <c r="A803" s="125" t="s">
        <v>1709</v>
      </c>
      <c r="B803" s="125" t="s">
        <v>1710</v>
      </c>
      <c r="C803" s="126">
        <v>1150</v>
      </c>
      <c r="D803" s="127">
        <v>795616</v>
      </c>
      <c r="E803" s="125" t="s">
        <v>745</v>
      </c>
      <c r="F803" s="125" t="s">
        <v>302</v>
      </c>
    </row>
    <row r="804" spans="1:6">
      <c r="A804" s="125" t="s">
        <v>1711</v>
      </c>
      <c r="B804" s="125" t="s">
        <v>1712</v>
      </c>
      <c r="C804" s="126">
        <v>15270</v>
      </c>
      <c r="D804" s="127">
        <v>396447.38</v>
      </c>
      <c r="E804" s="125" t="s">
        <v>745</v>
      </c>
      <c r="F804" s="125" t="s">
        <v>302</v>
      </c>
    </row>
    <row r="805" spans="1:6">
      <c r="A805" s="125" t="s">
        <v>1713</v>
      </c>
      <c r="B805" s="125" t="s">
        <v>1714</v>
      </c>
      <c r="C805" s="126">
        <v>1358</v>
      </c>
      <c r="D805" s="127">
        <v>150710.84</v>
      </c>
      <c r="E805" s="125" t="s">
        <v>745</v>
      </c>
      <c r="F805" s="125" t="s">
        <v>302</v>
      </c>
    </row>
    <row r="806" spans="1:6">
      <c r="A806" s="125" t="s">
        <v>1715</v>
      </c>
      <c r="B806" s="125" t="s">
        <v>1716</v>
      </c>
      <c r="C806" s="126">
        <v>4779</v>
      </c>
      <c r="D806" s="127">
        <v>340909.97</v>
      </c>
      <c r="E806" s="125" t="s">
        <v>745</v>
      </c>
      <c r="F806" s="125" t="s">
        <v>302</v>
      </c>
    </row>
    <row r="807" spans="1:6">
      <c r="A807" s="125" t="s">
        <v>1717</v>
      </c>
      <c r="B807" s="125" t="s">
        <v>1718</v>
      </c>
      <c r="C807" s="126">
        <v>5859</v>
      </c>
      <c r="D807" s="127">
        <v>89466.93</v>
      </c>
      <c r="E807" s="125" t="s">
        <v>745</v>
      </c>
      <c r="F807" s="125" t="s">
        <v>302</v>
      </c>
    </row>
    <row r="808" spans="1:6">
      <c r="A808" s="125" t="s">
        <v>1719</v>
      </c>
      <c r="B808" s="125" t="s">
        <v>1720</v>
      </c>
      <c r="C808" s="126">
        <v>26717</v>
      </c>
      <c r="D808" s="127">
        <v>490524.12</v>
      </c>
      <c r="E808" s="125" t="s">
        <v>745</v>
      </c>
      <c r="F808" s="125" t="s">
        <v>302</v>
      </c>
    </row>
    <row r="809" spans="1:6">
      <c r="A809" s="125" t="s">
        <v>1721</v>
      </c>
      <c r="B809" s="125" t="s">
        <v>1722</v>
      </c>
      <c r="C809" s="126">
        <v>2374</v>
      </c>
      <c r="D809" s="127">
        <v>384421.82</v>
      </c>
      <c r="E809" s="125" t="s">
        <v>745</v>
      </c>
      <c r="F809" s="125" t="s">
        <v>302</v>
      </c>
    </row>
    <row r="810" spans="1:6">
      <c r="A810" s="125" t="s">
        <v>1723</v>
      </c>
      <c r="B810" s="125" t="s">
        <v>1722</v>
      </c>
      <c r="C810" s="126">
        <v>2623</v>
      </c>
      <c r="D810" s="127">
        <v>338944.06</v>
      </c>
      <c r="E810" s="125" t="s">
        <v>745</v>
      </c>
      <c r="F810" s="125" t="s">
        <v>302</v>
      </c>
    </row>
    <row r="811" spans="1:6">
      <c r="A811" s="125" t="s">
        <v>1724</v>
      </c>
      <c r="B811" s="125" t="s">
        <v>1725</v>
      </c>
      <c r="C811" s="126">
        <v>7765</v>
      </c>
      <c r="D811" s="127">
        <v>1173602.1000000001</v>
      </c>
      <c r="E811" s="125" t="s">
        <v>745</v>
      </c>
      <c r="F811" s="125" t="s">
        <v>302</v>
      </c>
    </row>
    <row r="812" spans="1:6">
      <c r="A812" s="125" t="s">
        <v>1726</v>
      </c>
      <c r="B812" s="125" t="s">
        <v>1727</v>
      </c>
      <c r="C812" s="126">
        <v>6060</v>
      </c>
      <c r="D812" s="127">
        <v>1212484.8</v>
      </c>
      <c r="E812" s="125" t="s">
        <v>745</v>
      </c>
      <c r="F812" s="125" t="s">
        <v>302</v>
      </c>
    </row>
    <row r="813" spans="1:6">
      <c r="A813" s="125" t="s">
        <v>1728</v>
      </c>
      <c r="B813" s="125" t="s">
        <v>1729</v>
      </c>
      <c r="C813" s="126">
        <v>2931</v>
      </c>
      <c r="D813" s="127">
        <v>60407.91</v>
      </c>
      <c r="E813" s="125" t="s">
        <v>745</v>
      </c>
      <c r="F813" s="125" t="s">
        <v>302</v>
      </c>
    </row>
    <row r="814" spans="1:6">
      <c r="A814" s="125" t="s">
        <v>1730</v>
      </c>
      <c r="B814" s="125" t="s">
        <v>1731</v>
      </c>
      <c r="C814" s="126">
        <v>8834</v>
      </c>
      <c r="D814" s="127">
        <v>2669281.44</v>
      </c>
      <c r="E814" s="125" t="s">
        <v>745</v>
      </c>
      <c r="F814" s="125" t="s">
        <v>302</v>
      </c>
    </row>
    <row r="815" spans="1:6">
      <c r="A815" s="125" t="s">
        <v>1732</v>
      </c>
      <c r="B815" s="125" t="s">
        <v>1733</v>
      </c>
      <c r="C815" s="126">
        <v>6502</v>
      </c>
      <c r="D815" s="127">
        <v>1201179.48</v>
      </c>
      <c r="E815" s="125" t="s">
        <v>745</v>
      </c>
      <c r="F815" s="125" t="s">
        <v>302</v>
      </c>
    </row>
    <row r="816" spans="1:6">
      <c r="A816" s="125" t="s">
        <v>1734</v>
      </c>
      <c r="B816" s="125" t="s">
        <v>1735</v>
      </c>
      <c r="C816" s="126">
        <v>59168</v>
      </c>
      <c r="D816" s="127">
        <v>2250159.04</v>
      </c>
      <c r="E816" s="125" t="s">
        <v>745</v>
      </c>
      <c r="F816" s="125" t="s">
        <v>302</v>
      </c>
    </row>
    <row r="817" spans="1:6">
      <c r="A817" s="125" t="s">
        <v>1736</v>
      </c>
      <c r="B817" s="125" t="s">
        <v>1737</v>
      </c>
      <c r="C817" s="126">
        <v>5037</v>
      </c>
      <c r="D817" s="127">
        <v>539563.43999999994</v>
      </c>
      <c r="E817" s="125" t="s">
        <v>745</v>
      </c>
      <c r="F817" s="125" t="s">
        <v>302</v>
      </c>
    </row>
    <row r="818" spans="1:6">
      <c r="A818" s="125" t="s">
        <v>1738</v>
      </c>
      <c r="B818" s="125" t="s">
        <v>1739</v>
      </c>
      <c r="C818" s="126">
        <v>1465</v>
      </c>
      <c r="D818" s="127">
        <v>459145.65</v>
      </c>
      <c r="E818" s="125" t="s">
        <v>745</v>
      </c>
      <c r="F818" s="125" t="s">
        <v>302</v>
      </c>
    </row>
    <row r="819" spans="1:6">
      <c r="A819" s="125" t="s">
        <v>1740</v>
      </c>
      <c r="B819" s="125" t="s">
        <v>1741</v>
      </c>
      <c r="C819" s="126">
        <v>5992</v>
      </c>
      <c r="D819" s="127">
        <v>1129611.8400000001</v>
      </c>
      <c r="E819" s="125" t="s">
        <v>745</v>
      </c>
      <c r="F819" s="125" t="s">
        <v>302</v>
      </c>
    </row>
    <row r="820" spans="1:6">
      <c r="A820" s="125" t="s">
        <v>1742</v>
      </c>
      <c r="B820" s="125" t="s">
        <v>1743</v>
      </c>
      <c r="C820" s="126">
        <v>4184</v>
      </c>
      <c r="D820" s="127">
        <v>870355.68</v>
      </c>
      <c r="E820" s="125" t="s">
        <v>745</v>
      </c>
      <c r="F820" s="125" t="s">
        <v>302</v>
      </c>
    </row>
    <row r="821" spans="1:6">
      <c r="A821" s="125" t="s">
        <v>1744</v>
      </c>
      <c r="B821" s="125" t="s">
        <v>1745</v>
      </c>
      <c r="C821" s="126">
        <v>861</v>
      </c>
      <c r="D821" s="127">
        <v>376489.47</v>
      </c>
      <c r="E821" s="125" t="s">
        <v>745</v>
      </c>
      <c r="F821" s="125" t="s">
        <v>302</v>
      </c>
    </row>
    <row r="822" spans="1:6">
      <c r="A822" s="125" t="s">
        <v>1746</v>
      </c>
      <c r="B822" s="125" t="s">
        <v>1747</v>
      </c>
      <c r="C822" s="126">
        <v>5802</v>
      </c>
      <c r="D822" s="127">
        <v>1344329.62</v>
      </c>
      <c r="E822" s="125" t="s">
        <v>745</v>
      </c>
      <c r="F822" s="125" t="s">
        <v>302</v>
      </c>
    </row>
    <row r="823" spans="1:6">
      <c r="A823" s="125" t="s">
        <v>1748</v>
      </c>
      <c r="B823" s="125" t="s">
        <v>1749</v>
      </c>
      <c r="C823" s="126">
        <v>8747</v>
      </c>
      <c r="D823" s="127">
        <v>416444.67</v>
      </c>
      <c r="E823" s="125" t="s">
        <v>745</v>
      </c>
      <c r="F823" s="125" t="s">
        <v>302</v>
      </c>
    </row>
    <row r="824" spans="1:6">
      <c r="A824" s="125" t="s">
        <v>1750</v>
      </c>
      <c r="B824" s="125" t="s">
        <v>1751</v>
      </c>
      <c r="C824" s="126">
        <v>5004</v>
      </c>
      <c r="D824" s="127">
        <v>126351</v>
      </c>
      <c r="E824" s="125" t="s">
        <v>745</v>
      </c>
      <c r="F824" s="125" t="s">
        <v>302</v>
      </c>
    </row>
    <row r="825" spans="1:6">
      <c r="A825" s="125" t="s">
        <v>1752</v>
      </c>
      <c r="B825" s="125" t="s">
        <v>1753</v>
      </c>
      <c r="C825" s="126">
        <v>6176</v>
      </c>
      <c r="D825" s="127">
        <v>679483.52</v>
      </c>
      <c r="E825" s="125" t="s">
        <v>745</v>
      </c>
      <c r="F825" s="125" t="s">
        <v>302</v>
      </c>
    </row>
    <row r="826" spans="1:6">
      <c r="A826" s="125" t="s">
        <v>1754</v>
      </c>
      <c r="B826" s="125" t="s">
        <v>1755</v>
      </c>
      <c r="C826" s="126">
        <v>2591</v>
      </c>
      <c r="D826" s="127">
        <v>757323.39</v>
      </c>
      <c r="E826" s="125" t="s">
        <v>745</v>
      </c>
      <c r="F826" s="125" t="s">
        <v>302</v>
      </c>
    </row>
    <row r="827" spans="1:6">
      <c r="A827" s="125" t="s">
        <v>1756</v>
      </c>
      <c r="B827" s="125" t="s">
        <v>1757</v>
      </c>
      <c r="C827" s="126">
        <v>35141</v>
      </c>
      <c r="D827" s="127">
        <v>159891.54999999999</v>
      </c>
      <c r="E827" s="125" t="s">
        <v>745</v>
      </c>
      <c r="F827" s="125" t="s">
        <v>302</v>
      </c>
    </row>
    <row r="828" spans="1:6">
      <c r="A828" s="125" t="s">
        <v>1758</v>
      </c>
      <c r="B828" s="125" t="s">
        <v>598</v>
      </c>
      <c r="C828" s="126">
        <v>6723</v>
      </c>
      <c r="D828" s="127">
        <v>974969.46</v>
      </c>
      <c r="E828" s="125" t="s">
        <v>745</v>
      </c>
      <c r="F828" s="125" t="s">
        <v>302</v>
      </c>
    </row>
    <row r="829" spans="1:6">
      <c r="A829" s="125" t="s">
        <v>1759</v>
      </c>
      <c r="B829" s="125" t="s">
        <v>1760</v>
      </c>
      <c r="C829" s="126">
        <v>21923</v>
      </c>
      <c r="D829" s="127">
        <v>3414507.25</v>
      </c>
      <c r="E829" s="125" t="s">
        <v>745</v>
      </c>
      <c r="F829" s="125" t="s">
        <v>302</v>
      </c>
    </row>
    <row r="830" spans="1:6">
      <c r="A830" s="125" t="s">
        <v>1761</v>
      </c>
      <c r="B830" s="125" t="s">
        <v>1762</v>
      </c>
      <c r="C830" s="126">
        <v>11438</v>
      </c>
      <c r="D830" s="127">
        <v>728486.22</v>
      </c>
      <c r="E830" s="125" t="s">
        <v>745</v>
      </c>
      <c r="F830" s="125" t="s">
        <v>302</v>
      </c>
    </row>
    <row r="831" spans="1:6">
      <c r="A831" s="125" t="s">
        <v>1763</v>
      </c>
      <c r="B831" s="125" t="s">
        <v>1764</v>
      </c>
      <c r="C831" s="126">
        <v>1767</v>
      </c>
      <c r="D831" s="127">
        <v>21734.1</v>
      </c>
      <c r="E831" s="125" t="s">
        <v>745</v>
      </c>
      <c r="F831" s="125" t="s">
        <v>302</v>
      </c>
    </row>
    <row r="832" spans="1:6">
      <c r="A832" s="125" t="s">
        <v>1765</v>
      </c>
      <c r="B832" s="125" t="s">
        <v>1766</v>
      </c>
      <c r="C832" s="126">
        <v>1042</v>
      </c>
      <c r="D832" s="127">
        <v>176191.78</v>
      </c>
      <c r="E832" s="125" t="s">
        <v>745</v>
      </c>
      <c r="F832" s="125" t="s">
        <v>302</v>
      </c>
    </row>
    <row r="833" spans="1:6">
      <c r="A833" s="125" t="s">
        <v>1767</v>
      </c>
      <c r="B833" s="125" t="s">
        <v>1768</v>
      </c>
      <c r="C833" s="126">
        <v>5639</v>
      </c>
      <c r="D833" s="127">
        <v>335576.89</v>
      </c>
      <c r="E833" s="125" t="s">
        <v>745</v>
      </c>
      <c r="F833" s="125" t="s">
        <v>302</v>
      </c>
    </row>
    <row r="834" spans="1:6">
      <c r="A834" s="125" t="s">
        <v>1769</v>
      </c>
      <c r="B834" s="125" t="s">
        <v>1770</v>
      </c>
      <c r="C834" s="126">
        <v>3651</v>
      </c>
      <c r="D834" s="127">
        <v>483063.81</v>
      </c>
      <c r="E834" s="125" t="s">
        <v>745</v>
      </c>
      <c r="F834" s="125" t="s">
        <v>302</v>
      </c>
    </row>
    <row r="835" spans="1:6">
      <c r="A835" s="125" t="s">
        <v>1771</v>
      </c>
      <c r="B835" s="125" t="s">
        <v>1772</v>
      </c>
      <c r="C835" s="126">
        <v>5417</v>
      </c>
      <c r="D835" s="127">
        <v>660953.91</v>
      </c>
      <c r="E835" s="125" t="s">
        <v>745</v>
      </c>
      <c r="F835" s="125" t="s">
        <v>302</v>
      </c>
    </row>
    <row r="836" spans="1:6">
      <c r="A836" s="125" t="s">
        <v>1773</v>
      </c>
      <c r="B836" s="125" t="s">
        <v>679</v>
      </c>
      <c r="C836" s="126">
        <v>13890</v>
      </c>
      <c r="D836" s="127">
        <v>244325.1</v>
      </c>
      <c r="E836" s="125" t="s">
        <v>745</v>
      </c>
      <c r="F836" s="125" t="s">
        <v>302</v>
      </c>
    </row>
    <row r="837" spans="1:6">
      <c r="A837" s="125" t="s">
        <v>1774</v>
      </c>
      <c r="B837" s="125" t="s">
        <v>1775</v>
      </c>
      <c r="C837" s="126">
        <v>49671</v>
      </c>
      <c r="D837" s="127">
        <v>823545.18</v>
      </c>
      <c r="E837" s="125" t="s">
        <v>745</v>
      </c>
      <c r="F837" s="125" t="s">
        <v>302</v>
      </c>
    </row>
    <row r="838" spans="1:6">
      <c r="A838" s="125" t="s">
        <v>1776</v>
      </c>
      <c r="B838" s="125" t="s">
        <v>1777</v>
      </c>
      <c r="C838" s="126">
        <v>5452</v>
      </c>
      <c r="D838" s="127">
        <v>273417.8</v>
      </c>
      <c r="E838" s="125" t="s">
        <v>745</v>
      </c>
      <c r="F838" s="125" t="s">
        <v>302</v>
      </c>
    </row>
    <row r="839" spans="1:6">
      <c r="A839" s="125" t="s">
        <v>1778</v>
      </c>
      <c r="B839" s="125" t="s">
        <v>1779</v>
      </c>
      <c r="C839" s="126">
        <v>4157</v>
      </c>
      <c r="D839" s="127">
        <v>488114.94</v>
      </c>
      <c r="E839" s="125" t="s">
        <v>745</v>
      </c>
      <c r="F839" s="125" t="s">
        <v>302</v>
      </c>
    </row>
    <row r="840" spans="1:6">
      <c r="A840" s="125" t="s">
        <v>1780</v>
      </c>
      <c r="B840" s="125" t="s">
        <v>1781</v>
      </c>
      <c r="C840" s="126">
        <v>1532</v>
      </c>
      <c r="D840" s="127">
        <v>266751.84000000003</v>
      </c>
      <c r="E840" s="125" t="s">
        <v>745</v>
      </c>
      <c r="F840" s="125" t="s">
        <v>302</v>
      </c>
    </row>
    <row r="841" spans="1:6">
      <c r="A841" s="125" t="s">
        <v>1782</v>
      </c>
      <c r="B841" s="125" t="s">
        <v>1783</v>
      </c>
      <c r="C841" s="126">
        <v>5068</v>
      </c>
      <c r="D841" s="127">
        <v>896731.92</v>
      </c>
      <c r="E841" s="125" t="s">
        <v>745</v>
      </c>
      <c r="F841" s="125" t="s">
        <v>302</v>
      </c>
    </row>
    <row r="842" spans="1:6">
      <c r="A842" s="125" t="s">
        <v>1784</v>
      </c>
      <c r="B842" s="125" t="s">
        <v>1785</v>
      </c>
      <c r="C842" s="126">
        <v>3713</v>
      </c>
      <c r="D842" s="127">
        <v>342190.08000000002</v>
      </c>
      <c r="E842" s="125" t="s">
        <v>745</v>
      </c>
      <c r="F842" s="125" t="s">
        <v>302</v>
      </c>
    </row>
    <row r="843" spans="1:6">
      <c r="A843" s="125" t="s">
        <v>1786</v>
      </c>
      <c r="B843" s="125" t="s">
        <v>1787</v>
      </c>
      <c r="C843" s="126">
        <v>2993</v>
      </c>
      <c r="D843" s="127">
        <v>1120698.92</v>
      </c>
      <c r="E843" s="125" t="s">
        <v>745</v>
      </c>
      <c r="F843" s="125" t="s">
        <v>302</v>
      </c>
    </row>
    <row r="844" spans="1:6">
      <c r="A844" s="125" t="s">
        <v>1788</v>
      </c>
      <c r="B844" s="125" t="s">
        <v>1789</v>
      </c>
      <c r="C844" s="126">
        <v>36777</v>
      </c>
      <c r="D844" s="127">
        <v>331912.43</v>
      </c>
      <c r="E844" s="125" t="s">
        <v>745</v>
      </c>
      <c r="F844" s="125" t="s">
        <v>302</v>
      </c>
    </row>
    <row r="845" spans="1:6">
      <c r="A845" s="125" t="s">
        <v>1790</v>
      </c>
      <c r="B845" s="125" t="s">
        <v>1791</v>
      </c>
      <c r="C845" s="126">
        <v>5625</v>
      </c>
      <c r="D845" s="127">
        <v>337050</v>
      </c>
      <c r="E845" s="125" t="s">
        <v>745</v>
      </c>
      <c r="F845" s="125" t="s">
        <v>302</v>
      </c>
    </row>
    <row r="846" spans="1:6">
      <c r="A846" s="125" t="s">
        <v>1792</v>
      </c>
      <c r="B846" s="125" t="s">
        <v>1793</v>
      </c>
      <c r="C846" s="126">
        <v>4682</v>
      </c>
      <c r="D846" s="127">
        <v>2514842.66</v>
      </c>
      <c r="E846" s="125" t="s">
        <v>745</v>
      </c>
      <c r="F846" s="125" t="s">
        <v>302</v>
      </c>
    </row>
    <row r="847" spans="1:6">
      <c r="A847" s="125" t="s">
        <v>1794</v>
      </c>
      <c r="B847" s="125" t="s">
        <v>1795</v>
      </c>
      <c r="C847" s="126">
        <v>3866</v>
      </c>
      <c r="D847" s="127">
        <v>705274.38</v>
      </c>
      <c r="E847" s="125" t="s">
        <v>745</v>
      </c>
      <c r="F847" s="125" t="s">
        <v>302</v>
      </c>
    </row>
    <row r="848" spans="1:6">
      <c r="A848" s="125" t="s">
        <v>1796</v>
      </c>
      <c r="B848" s="125" t="s">
        <v>1797</v>
      </c>
      <c r="C848" s="126">
        <v>2989</v>
      </c>
      <c r="D848" s="127">
        <v>1222381.44</v>
      </c>
      <c r="E848" s="125" t="s">
        <v>745</v>
      </c>
      <c r="F848" s="125" t="s">
        <v>302</v>
      </c>
    </row>
    <row r="849" spans="1:6">
      <c r="A849" s="125" t="s">
        <v>1798</v>
      </c>
      <c r="B849" s="125" t="s">
        <v>1799</v>
      </c>
      <c r="C849" s="126">
        <v>4292</v>
      </c>
      <c r="D849" s="127">
        <v>892049.28</v>
      </c>
      <c r="E849" s="125" t="s">
        <v>745</v>
      </c>
      <c r="F849" s="125" t="s">
        <v>302</v>
      </c>
    </row>
    <row r="850" spans="1:6">
      <c r="A850" s="125" t="s">
        <v>1800</v>
      </c>
      <c r="B850" s="125" t="s">
        <v>492</v>
      </c>
      <c r="C850" s="126">
        <v>2075</v>
      </c>
      <c r="D850" s="127">
        <v>73807.75</v>
      </c>
      <c r="E850" s="125" t="s">
        <v>745</v>
      </c>
      <c r="F850" s="125" t="s">
        <v>302</v>
      </c>
    </row>
    <row r="851" spans="1:6">
      <c r="A851" s="125" t="s">
        <v>1801</v>
      </c>
      <c r="B851" s="125" t="s">
        <v>1802</v>
      </c>
      <c r="C851" s="126">
        <v>8356</v>
      </c>
      <c r="D851" s="127">
        <v>820141.4</v>
      </c>
      <c r="E851" s="125" t="s">
        <v>745</v>
      </c>
      <c r="F851" s="125" t="s">
        <v>302</v>
      </c>
    </row>
    <row r="852" spans="1:6">
      <c r="A852" s="125" t="s">
        <v>1803</v>
      </c>
      <c r="B852" s="125" t="s">
        <v>1804</v>
      </c>
      <c r="C852" s="126">
        <v>1469</v>
      </c>
      <c r="D852" s="127">
        <v>753714.52</v>
      </c>
      <c r="E852" s="125" t="s">
        <v>745</v>
      </c>
      <c r="F852" s="125" t="s">
        <v>302</v>
      </c>
    </row>
    <row r="853" spans="1:6">
      <c r="A853" s="125" t="s">
        <v>1805</v>
      </c>
      <c r="B853" s="125" t="s">
        <v>1806</v>
      </c>
      <c r="C853" s="126">
        <v>939</v>
      </c>
      <c r="D853" s="127">
        <v>200607.96</v>
      </c>
      <c r="E853" s="125" t="s">
        <v>745</v>
      </c>
      <c r="F853" s="125" t="s">
        <v>302</v>
      </c>
    </row>
    <row r="854" spans="1:6">
      <c r="A854" s="125" t="s">
        <v>1807</v>
      </c>
      <c r="B854" s="125" t="s">
        <v>1808</v>
      </c>
      <c r="C854" s="126">
        <v>6970</v>
      </c>
      <c r="D854" s="127">
        <v>1326391</v>
      </c>
      <c r="E854" s="125" t="s">
        <v>745</v>
      </c>
      <c r="F854" s="125" t="s">
        <v>302</v>
      </c>
    </row>
    <row r="855" spans="1:6">
      <c r="A855" s="125" t="s">
        <v>1809</v>
      </c>
      <c r="B855" s="125" t="s">
        <v>1810</v>
      </c>
      <c r="C855" s="126">
        <v>8081</v>
      </c>
      <c r="D855" s="127">
        <v>431929.45</v>
      </c>
      <c r="E855" s="125" t="s">
        <v>745</v>
      </c>
      <c r="F855" s="125" t="s">
        <v>302</v>
      </c>
    </row>
    <row r="856" spans="1:6">
      <c r="A856" s="125" t="s">
        <v>1811</v>
      </c>
      <c r="B856" s="125" t="s">
        <v>1812</v>
      </c>
      <c r="C856" s="126">
        <v>8862</v>
      </c>
      <c r="D856" s="127">
        <v>3508554.42</v>
      </c>
      <c r="E856" s="125" t="s">
        <v>745</v>
      </c>
      <c r="F856" s="125" t="s">
        <v>302</v>
      </c>
    </row>
    <row r="857" spans="1:6">
      <c r="A857" s="125" t="s">
        <v>1813</v>
      </c>
      <c r="B857" s="125" t="s">
        <v>1814</v>
      </c>
      <c r="C857" s="126">
        <v>6107</v>
      </c>
      <c r="D857" s="127">
        <v>456070.76</v>
      </c>
      <c r="E857" s="125" t="s">
        <v>745</v>
      </c>
      <c r="F857" s="125" t="s">
        <v>302</v>
      </c>
    </row>
    <row r="858" spans="1:6">
      <c r="A858" s="125" t="s">
        <v>1815</v>
      </c>
      <c r="B858" s="125" t="s">
        <v>1816</v>
      </c>
      <c r="C858" s="126">
        <v>4542</v>
      </c>
      <c r="D858" s="127">
        <v>343556.88</v>
      </c>
      <c r="E858" s="125" t="s">
        <v>745</v>
      </c>
      <c r="F858" s="125" t="s">
        <v>302</v>
      </c>
    </row>
    <row r="859" spans="1:6">
      <c r="A859" s="125" t="s">
        <v>1817</v>
      </c>
      <c r="B859" s="125" t="s">
        <v>1818</v>
      </c>
      <c r="C859" s="126">
        <v>8311</v>
      </c>
      <c r="D859" s="127">
        <v>2189449.84</v>
      </c>
      <c r="E859" s="125" t="s">
        <v>745</v>
      </c>
      <c r="F859" s="125" t="s">
        <v>302</v>
      </c>
    </row>
    <row r="860" spans="1:6">
      <c r="A860" s="125" t="s">
        <v>1819</v>
      </c>
      <c r="B860" s="125" t="s">
        <v>1820</v>
      </c>
      <c r="C860" s="126">
        <v>1291</v>
      </c>
      <c r="D860" s="127">
        <v>562178.75</v>
      </c>
      <c r="E860" s="125" t="s">
        <v>745</v>
      </c>
      <c r="F860" s="125" t="s">
        <v>302</v>
      </c>
    </row>
    <row r="861" spans="1:6">
      <c r="A861" s="125" t="s">
        <v>1821</v>
      </c>
      <c r="B861" s="125" t="s">
        <v>1822</v>
      </c>
      <c r="C861" s="126">
        <v>3496</v>
      </c>
      <c r="D861" s="127">
        <v>846486.48</v>
      </c>
      <c r="E861" s="125" t="s">
        <v>745</v>
      </c>
      <c r="F861" s="125" t="s">
        <v>302</v>
      </c>
    </row>
    <row r="862" spans="1:6">
      <c r="A862" s="125" t="s">
        <v>1823</v>
      </c>
      <c r="B862" s="125" t="s">
        <v>1824</v>
      </c>
      <c r="C862" s="126">
        <v>26678</v>
      </c>
      <c r="D862" s="127">
        <v>2763061.61</v>
      </c>
      <c r="E862" s="125" t="s">
        <v>745</v>
      </c>
      <c r="F862" s="125" t="s">
        <v>302</v>
      </c>
    </row>
    <row r="863" spans="1:6">
      <c r="A863" s="125" t="s">
        <v>1825</v>
      </c>
      <c r="B863" s="125" t="s">
        <v>1826</v>
      </c>
      <c r="C863" s="126">
        <v>372</v>
      </c>
      <c r="D863" s="127">
        <v>412202.04</v>
      </c>
      <c r="E863" s="125" t="s">
        <v>745</v>
      </c>
      <c r="F863" s="125" t="s">
        <v>302</v>
      </c>
    </row>
    <row r="864" spans="1:6">
      <c r="A864" s="125" t="s">
        <v>1827</v>
      </c>
      <c r="B864" s="125" t="s">
        <v>1828</v>
      </c>
      <c r="C864" s="126">
        <v>55670</v>
      </c>
      <c r="D864" s="127">
        <v>17577802.5</v>
      </c>
      <c r="E864" s="125" t="s">
        <v>745</v>
      </c>
      <c r="F864" s="125" t="s">
        <v>302</v>
      </c>
    </row>
    <row r="865" spans="1:6">
      <c r="A865" s="125" t="s">
        <v>1829</v>
      </c>
      <c r="B865" s="125" t="s">
        <v>1830</v>
      </c>
      <c r="C865" s="126">
        <v>19391</v>
      </c>
      <c r="D865" s="127">
        <v>1353976.58</v>
      </c>
      <c r="E865" s="125" t="s">
        <v>745</v>
      </c>
      <c r="F865" s="125" t="s">
        <v>302</v>
      </c>
    </row>
    <row r="866" spans="1:6">
      <c r="A866" s="125" t="s">
        <v>1831</v>
      </c>
      <c r="B866" s="125" t="s">
        <v>1832</v>
      </c>
      <c r="C866" s="126">
        <v>21760</v>
      </c>
      <c r="D866" s="127">
        <v>1152192</v>
      </c>
      <c r="E866" s="125" t="s">
        <v>745</v>
      </c>
      <c r="F866" s="125" t="s">
        <v>302</v>
      </c>
    </row>
    <row r="867" spans="1:6">
      <c r="A867" s="125" t="s">
        <v>1833</v>
      </c>
      <c r="B867" s="125" t="s">
        <v>1834</v>
      </c>
      <c r="C867" s="126">
        <v>2824</v>
      </c>
      <c r="D867" s="127">
        <v>771263.6</v>
      </c>
      <c r="E867" s="125" t="s">
        <v>745</v>
      </c>
      <c r="F867" s="125" t="s">
        <v>302</v>
      </c>
    </row>
    <row r="868" spans="1:6">
      <c r="A868" s="125" t="s">
        <v>1835</v>
      </c>
      <c r="B868" s="125" t="s">
        <v>1836</v>
      </c>
      <c r="C868" s="126">
        <v>161</v>
      </c>
      <c r="D868" s="127">
        <v>960091.3</v>
      </c>
      <c r="E868" s="125" t="s">
        <v>745</v>
      </c>
      <c r="F868" s="125" t="s">
        <v>302</v>
      </c>
    </row>
    <row r="869" spans="1:6">
      <c r="A869" s="125" t="s">
        <v>1837</v>
      </c>
      <c r="B869" s="125" t="s">
        <v>1838</v>
      </c>
      <c r="C869" s="126">
        <v>11768</v>
      </c>
      <c r="D869" s="127">
        <v>571807.12</v>
      </c>
      <c r="E869" s="125" t="s">
        <v>745</v>
      </c>
      <c r="F869" s="125" t="s">
        <v>302</v>
      </c>
    </row>
    <row r="870" spans="1:6">
      <c r="A870" s="125" t="s">
        <v>1839</v>
      </c>
      <c r="B870" s="125" t="s">
        <v>1840</v>
      </c>
      <c r="C870" s="126">
        <v>11850</v>
      </c>
      <c r="D870" s="127">
        <v>418779</v>
      </c>
      <c r="E870" s="125" t="s">
        <v>745</v>
      </c>
      <c r="F870" s="125" t="s">
        <v>302</v>
      </c>
    </row>
    <row r="871" spans="1:6">
      <c r="A871" s="125" t="s">
        <v>1841</v>
      </c>
      <c r="B871" s="125" t="s">
        <v>1842</v>
      </c>
      <c r="C871" s="126">
        <v>3493</v>
      </c>
      <c r="D871" s="127">
        <v>392962.5</v>
      </c>
      <c r="E871" s="125" t="s">
        <v>745</v>
      </c>
      <c r="F871" s="125" t="s">
        <v>302</v>
      </c>
    </row>
    <row r="872" spans="1:6">
      <c r="A872" s="125" t="s">
        <v>1843</v>
      </c>
      <c r="B872" s="125" t="s">
        <v>1844</v>
      </c>
      <c r="C872" s="126">
        <v>4303</v>
      </c>
      <c r="D872" s="127">
        <v>1968612.12</v>
      </c>
      <c r="E872" s="125" t="s">
        <v>745</v>
      </c>
      <c r="F872" s="125" t="s">
        <v>302</v>
      </c>
    </row>
    <row r="873" spans="1:6">
      <c r="A873" s="125" t="s">
        <v>1845</v>
      </c>
      <c r="B873" s="125" t="s">
        <v>1846</v>
      </c>
      <c r="C873" s="126">
        <v>0.22900000000000001</v>
      </c>
      <c r="D873" s="127">
        <v>13.12</v>
      </c>
      <c r="E873" s="125" t="s">
        <v>745</v>
      </c>
      <c r="F873" s="125" t="s">
        <v>302</v>
      </c>
    </row>
    <row r="874" spans="1:6">
      <c r="A874" s="125" t="s">
        <v>1847</v>
      </c>
      <c r="B874" s="125" t="s">
        <v>1848</v>
      </c>
      <c r="C874" s="126">
        <v>3439</v>
      </c>
      <c r="D874" s="127">
        <v>102138.3</v>
      </c>
      <c r="E874" s="125" t="s">
        <v>745</v>
      </c>
      <c r="F874" s="125" t="s">
        <v>302</v>
      </c>
    </row>
    <row r="875" spans="1:6">
      <c r="A875" s="125" t="s">
        <v>1849</v>
      </c>
      <c r="B875" s="125" t="s">
        <v>1850</v>
      </c>
      <c r="C875" s="126">
        <v>12840</v>
      </c>
      <c r="D875" s="127">
        <v>1232126.3999999999</v>
      </c>
      <c r="E875" s="125" t="s">
        <v>745</v>
      </c>
      <c r="F875" s="125" t="s">
        <v>302</v>
      </c>
    </row>
    <row r="876" spans="1:6">
      <c r="A876" s="125" t="s">
        <v>1851</v>
      </c>
      <c r="B876" s="125" t="s">
        <v>1852</v>
      </c>
      <c r="C876" s="126">
        <v>3289</v>
      </c>
      <c r="D876" s="127">
        <v>734006.13</v>
      </c>
      <c r="E876" s="125" t="s">
        <v>745</v>
      </c>
      <c r="F876" s="125" t="s">
        <v>302</v>
      </c>
    </row>
    <row r="877" spans="1:6">
      <c r="A877" s="125" t="s">
        <v>1853</v>
      </c>
      <c r="B877" s="125" t="s">
        <v>1854</v>
      </c>
      <c r="C877" s="126">
        <v>2376</v>
      </c>
      <c r="D877" s="127">
        <v>467905.68</v>
      </c>
      <c r="E877" s="125" t="s">
        <v>745</v>
      </c>
      <c r="F877" s="125" t="s">
        <v>302</v>
      </c>
    </row>
    <row r="878" spans="1:6">
      <c r="A878" s="125" t="s">
        <v>1855</v>
      </c>
      <c r="B878" s="125" t="s">
        <v>1856</v>
      </c>
      <c r="C878" s="126">
        <v>1944</v>
      </c>
      <c r="D878" s="127">
        <v>855729.36</v>
      </c>
      <c r="E878" s="125" t="s">
        <v>745</v>
      </c>
      <c r="F878" s="125" t="s">
        <v>302</v>
      </c>
    </row>
    <row r="879" spans="1:6">
      <c r="A879" s="125" t="s">
        <v>1857</v>
      </c>
      <c r="B879" s="125" t="s">
        <v>1858</v>
      </c>
      <c r="C879" s="126">
        <v>2537</v>
      </c>
      <c r="D879" s="127">
        <v>121928.22</v>
      </c>
      <c r="E879" s="125" t="s">
        <v>745</v>
      </c>
      <c r="F879" s="125" t="s">
        <v>302</v>
      </c>
    </row>
    <row r="880" spans="1:6">
      <c r="A880" s="125" t="s">
        <v>1859</v>
      </c>
      <c r="B880" s="125" t="s">
        <v>1860</v>
      </c>
      <c r="C880" s="126">
        <v>9895</v>
      </c>
      <c r="D880" s="127">
        <v>4304226.05</v>
      </c>
      <c r="E880" s="125" t="s">
        <v>745</v>
      </c>
      <c r="F880" s="125" t="s">
        <v>302</v>
      </c>
    </row>
    <row r="881" spans="1:6">
      <c r="A881" s="125" t="s">
        <v>1861</v>
      </c>
      <c r="B881" s="125" t="s">
        <v>1862</v>
      </c>
      <c r="C881" s="126">
        <v>5656</v>
      </c>
      <c r="D881" s="127">
        <v>188514.48</v>
      </c>
      <c r="E881" s="125" t="s">
        <v>745</v>
      </c>
      <c r="F881" s="125" t="s">
        <v>302</v>
      </c>
    </row>
    <row r="882" spans="1:6">
      <c r="A882" s="125" t="s">
        <v>1863</v>
      </c>
      <c r="B882" s="125" t="s">
        <v>1864</v>
      </c>
      <c r="C882" s="126">
        <v>1707</v>
      </c>
      <c r="D882" s="127">
        <v>1551424.02</v>
      </c>
      <c r="E882" s="125" t="s">
        <v>745</v>
      </c>
      <c r="F882" s="125" t="s">
        <v>302</v>
      </c>
    </row>
    <row r="883" spans="1:6">
      <c r="A883" s="125" t="s">
        <v>1865</v>
      </c>
      <c r="B883" s="125" t="s">
        <v>1866</v>
      </c>
      <c r="C883" s="126">
        <v>3387</v>
      </c>
      <c r="D883" s="127">
        <v>1385757.18</v>
      </c>
      <c r="E883" s="125" t="s">
        <v>745</v>
      </c>
      <c r="F883" s="125" t="s">
        <v>302</v>
      </c>
    </row>
    <row r="884" spans="1:6">
      <c r="A884" s="125" t="s">
        <v>1867</v>
      </c>
      <c r="B884" s="125" t="s">
        <v>1868</v>
      </c>
      <c r="C884" s="126">
        <v>13807</v>
      </c>
      <c r="D884" s="127">
        <v>371960.58</v>
      </c>
      <c r="E884" s="125" t="s">
        <v>745</v>
      </c>
      <c r="F884" s="125" t="s">
        <v>302</v>
      </c>
    </row>
    <row r="885" spans="1:6">
      <c r="A885" s="125" t="s">
        <v>1869</v>
      </c>
      <c r="B885" s="125" t="s">
        <v>1870</v>
      </c>
      <c r="C885" s="126">
        <v>7831</v>
      </c>
      <c r="D885" s="127">
        <v>259675.96</v>
      </c>
      <c r="E885" s="125" t="s">
        <v>745</v>
      </c>
      <c r="F885" s="125" t="s">
        <v>302</v>
      </c>
    </row>
    <row r="886" spans="1:6">
      <c r="A886" s="125" t="s">
        <v>1871</v>
      </c>
      <c r="B886" s="125" t="s">
        <v>1872</v>
      </c>
      <c r="C886" s="126">
        <v>52137</v>
      </c>
      <c r="D886" s="127">
        <v>270591.03000000003</v>
      </c>
      <c r="E886" s="125" t="s">
        <v>745</v>
      </c>
      <c r="F886" s="125" t="s">
        <v>302</v>
      </c>
    </row>
    <row r="887" spans="1:6">
      <c r="A887" s="125" t="s">
        <v>1873</v>
      </c>
      <c r="B887" s="125" t="s">
        <v>1874</v>
      </c>
      <c r="C887" s="126">
        <v>2711.732</v>
      </c>
      <c r="D887" s="127">
        <v>0</v>
      </c>
      <c r="E887" s="125" t="s">
        <v>745</v>
      </c>
      <c r="F887" s="125" t="s">
        <v>302</v>
      </c>
    </row>
    <row r="888" spans="1:6">
      <c r="A888" s="125" t="s">
        <v>1875</v>
      </c>
      <c r="B888" s="125" t="s">
        <v>1874</v>
      </c>
      <c r="C888" s="126">
        <v>2711.732</v>
      </c>
      <c r="D888" s="127">
        <v>0</v>
      </c>
      <c r="E888" s="125" t="s">
        <v>745</v>
      </c>
      <c r="F888" s="125" t="s">
        <v>302</v>
      </c>
    </row>
    <row r="889" spans="1:6">
      <c r="A889" s="125" t="s">
        <v>1876</v>
      </c>
      <c r="B889" s="125" t="s">
        <v>506</v>
      </c>
      <c r="C889" s="126">
        <v>9213.4040000000005</v>
      </c>
      <c r="D889" s="127">
        <v>584406.22</v>
      </c>
      <c r="E889" s="125" t="s">
        <v>745</v>
      </c>
      <c r="F889" s="125" t="s">
        <v>302</v>
      </c>
    </row>
    <row r="890" spans="1:6">
      <c r="A890" s="125" t="s">
        <v>1877</v>
      </c>
      <c r="B890" s="125" t="s">
        <v>1878</v>
      </c>
      <c r="C890" s="126">
        <v>24800</v>
      </c>
      <c r="D890" s="127">
        <v>2626816</v>
      </c>
      <c r="E890" s="125" t="s">
        <v>745</v>
      </c>
      <c r="F890" s="125" t="s">
        <v>302</v>
      </c>
    </row>
    <row r="891" spans="1:6">
      <c r="A891" s="125" t="s">
        <v>1879</v>
      </c>
      <c r="B891" s="125" t="s">
        <v>1880</v>
      </c>
      <c r="C891" s="126">
        <v>12533</v>
      </c>
      <c r="D891" s="127">
        <v>15415.59</v>
      </c>
      <c r="E891" s="125" t="s">
        <v>745</v>
      </c>
      <c r="F891" s="125" t="s">
        <v>302</v>
      </c>
    </row>
    <row r="892" spans="1:6">
      <c r="A892" s="125" t="s">
        <v>1881</v>
      </c>
      <c r="B892" s="125" t="s">
        <v>1882</v>
      </c>
      <c r="C892" s="126">
        <v>7191</v>
      </c>
      <c r="D892" s="127">
        <v>577509.21</v>
      </c>
      <c r="E892" s="125" t="s">
        <v>745</v>
      </c>
      <c r="F892" s="125" t="s">
        <v>302</v>
      </c>
    </row>
    <row r="893" spans="1:6">
      <c r="A893" s="125" t="s">
        <v>1883</v>
      </c>
      <c r="B893" s="125" t="s">
        <v>1884</v>
      </c>
      <c r="C893" s="126">
        <v>17076</v>
      </c>
      <c r="D893" s="127">
        <v>270142.32</v>
      </c>
      <c r="E893" s="125" t="s">
        <v>745</v>
      </c>
      <c r="F893" s="125" t="s">
        <v>302</v>
      </c>
    </row>
    <row r="894" spans="1:6">
      <c r="A894" s="125" t="s">
        <v>1885</v>
      </c>
      <c r="B894" s="125" t="s">
        <v>1886</v>
      </c>
      <c r="C894" s="126">
        <v>0.53400000000000003</v>
      </c>
      <c r="D894" s="127">
        <v>8.61</v>
      </c>
      <c r="E894" s="125" t="s">
        <v>745</v>
      </c>
      <c r="F894" s="125" t="s">
        <v>302</v>
      </c>
    </row>
    <row r="895" spans="1:6">
      <c r="A895" s="125" t="s">
        <v>1887</v>
      </c>
      <c r="B895" s="125" t="s">
        <v>1888</v>
      </c>
      <c r="C895" s="126">
        <v>15096</v>
      </c>
      <c r="D895" s="127">
        <v>418914</v>
      </c>
      <c r="E895" s="125" t="s">
        <v>745</v>
      </c>
      <c r="F895" s="125" t="s">
        <v>302</v>
      </c>
    </row>
    <row r="896" spans="1:6">
      <c r="A896" s="125" t="s">
        <v>1889</v>
      </c>
      <c r="B896" s="125" t="s">
        <v>1890</v>
      </c>
      <c r="C896" s="126">
        <v>11378</v>
      </c>
      <c r="D896" s="127">
        <v>967357.56</v>
      </c>
      <c r="E896" s="125" t="s">
        <v>745</v>
      </c>
      <c r="F896" s="125" t="s">
        <v>302</v>
      </c>
    </row>
    <row r="897" spans="1:6">
      <c r="A897" s="125" t="s">
        <v>1891</v>
      </c>
      <c r="B897" s="125" t="s">
        <v>1892</v>
      </c>
      <c r="C897" s="126">
        <v>20522</v>
      </c>
      <c r="D897" s="127">
        <v>629614.96</v>
      </c>
      <c r="E897" s="125" t="s">
        <v>745</v>
      </c>
      <c r="F897" s="125" t="s">
        <v>302</v>
      </c>
    </row>
    <row r="898" spans="1:6">
      <c r="A898" s="125" t="s">
        <v>1893</v>
      </c>
      <c r="B898" s="125" t="s">
        <v>1894</v>
      </c>
      <c r="C898" s="126">
        <v>4489</v>
      </c>
      <c r="D898" s="127">
        <v>694897.2</v>
      </c>
      <c r="E898" s="125" t="s">
        <v>745</v>
      </c>
      <c r="F898" s="125" t="s">
        <v>302</v>
      </c>
    </row>
    <row r="899" spans="1:6">
      <c r="A899" s="125" t="s">
        <v>1895</v>
      </c>
      <c r="B899" s="125" t="s">
        <v>1896</v>
      </c>
      <c r="C899" s="126">
        <v>12184</v>
      </c>
      <c r="D899" s="127">
        <v>1405180.72</v>
      </c>
      <c r="E899" s="125" t="s">
        <v>745</v>
      </c>
      <c r="F899" s="125" t="s">
        <v>302</v>
      </c>
    </row>
    <row r="900" spans="1:6">
      <c r="A900" s="125" t="s">
        <v>1897</v>
      </c>
      <c r="B900" s="125" t="s">
        <v>1898</v>
      </c>
      <c r="C900" s="126">
        <v>9528</v>
      </c>
      <c r="D900" s="127">
        <v>1614424.32</v>
      </c>
      <c r="E900" s="125" t="s">
        <v>745</v>
      </c>
      <c r="F900" s="125" t="s">
        <v>302</v>
      </c>
    </row>
    <row r="901" spans="1:6">
      <c r="A901" s="125" t="s">
        <v>1899</v>
      </c>
      <c r="B901" s="125" t="s">
        <v>1900</v>
      </c>
      <c r="C901" s="126">
        <v>61564</v>
      </c>
      <c r="D901" s="127">
        <v>2042077.88</v>
      </c>
      <c r="E901" s="125" t="s">
        <v>745</v>
      </c>
      <c r="F901" s="125" t="s">
        <v>302</v>
      </c>
    </row>
    <row r="902" spans="1:6">
      <c r="A902" s="125" t="s">
        <v>1901</v>
      </c>
      <c r="B902" s="125" t="s">
        <v>1902</v>
      </c>
      <c r="C902" s="126">
        <v>22931</v>
      </c>
      <c r="D902" s="127">
        <v>2152762.2799999998</v>
      </c>
      <c r="E902" s="125" t="s">
        <v>745</v>
      </c>
      <c r="F902" s="125" t="s">
        <v>302</v>
      </c>
    </row>
    <row r="903" spans="1:6">
      <c r="A903" s="125" t="s">
        <v>1903</v>
      </c>
      <c r="B903" s="125" t="s">
        <v>1904</v>
      </c>
      <c r="C903" s="126">
        <v>1974</v>
      </c>
      <c r="D903" s="127">
        <v>24063.06</v>
      </c>
      <c r="E903" s="125" t="s">
        <v>745</v>
      </c>
      <c r="F903" s="125" t="s">
        <v>302</v>
      </c>
    </row>
    <row r="904" spans="1:6">
      <c r="A904" s="125" t="s">
        <v>1905</v>
      </c>
      <c r="B904" s="125" t="s">
        <v>1906</v>
      </c>
      <c r="C904" s="126">
        <v>3795</v>
      </c>
      <c r="D904" s="127">
        <v>279615.59999999998</v>
      </c>
      <c r="E904" s="125" t="s">
        <v>745</v>
      </c>
      <c r="F904" s="125" t="s">
        <v>302</v>
      </c>
    </row>
    <row r="905" spans="1:6">
      <c r="A905" s="125" t="s">
        <v>1907</v>
      </c>
      <c r="B905" s="125" t="s">
        <v>1908</v>
      </c>
      <c r="C905" s="126">
        <v>3037</v>
      </c>
      <c r="D905" s="127">
        <v>48956.44</v>
      </c>
      <c r="E905" s="125" t="s">
        <v>745</v>
      </c>
      <c r="F905" s="125" t="s">
        <v>302</v>
      </c>
    </row>
    <row r="906" spans="1:6">
      <c r="A906" s="125" t="s">
        <v>1909</v>
      </c>
      <c r="B906" s="125" t="s">
        <v>1910</v>
      </c>
      <c r="C906" s="126">
        <v>1036</v>
      </c>
      <c r="D906" s="127">
        <v>368919.6</v>
      </c>
      <c r="E906" s="125" t="s">
        <v>745</v>
      </c>
      <c r="F906" s="125" t="s">
        <v>302</v>
      </c>
    </row>
    <row r="907" spans="1:6">
      <c r="A907" s="125" t="s">
        <v>1911</v>
      </c>
      <c r="B907" s="125" t="s">
        <v>1912</v>
      </c>
      <c r="C907" s="126">
        <v>5074</v>
      </c>
      <c r="D907" s="127">
        <v>68499</v>
      </c>
      <c r="E907" s="125" t="s">
        <v>745</v>
      </c>
      <c r="F907" s="125" t="s">
        <v>302</v>
      </c>
    </row>
    <row r="908" spans="1:6">
      <c r="A908" s="125" t="s">
        <v>1913</v>
      </c>
      <c r="B908" s="125" t="s">
        <v>1914</v>
      </c>
      <c r="C908" s="126">
        <v>6080</v>
      </c>
      <c r="D908" s="127">
        <v>130720</v>
      </c>
      <c r="E908" s="125" t="s">
        <v>745</v>
      </c>
      <c r="F908" s="125" t="s">
        <v>302</v>
      </c>
    </row>
    <row r="909" spans="1:6">
      <c r="A909" s="125" t="s">
        <v>1913</v>
      </c>
      <c r="B909" s="125" t="s">
        <v>1914</v>
      </c>
      <c r="C909" s="126">
        <v>5507</v>
      </c>
      <c r="D909" s="127">
        <v>118400.5</v>
      </c>
      <c r="E909" s="125" t="s">
        <v>745</v>
      </c>
      <c r="F909" s="125" t="s">
        <v>302</v>
      </c>
    </row>
    <row r="910" spans="1:6">
      <c r="A910" s="125" t="s">
        <v>1915</v>
      </c>
      <c r="B910" s="125" t="s">
        <v>1916</v>
      </c>
      <c r="C910" s="126">
        <v>16203</v>
      </c>
      <c r="D910" s="127">
        <v>926649.57</v>
      </c>
      <c r="E910" s="125" t="s">
        <v>745</v>
      </c>
      <c r="F910" s="125" t="s">
        <v>302</v>
      </c>
    </row>
    <row r="911" spans="1:6">
      <c r="A911" s="125" t="s">
        <v>1917</v>
      </c>
      <c r="B911" s="125" t="s">
        <v>1918</v>
      </c>
      <c r="C911" s="126">
        <v>4752</v>
      </c>
      <c r="D911" s="127">
        <v>498342.24</v>
      </c>
      <c r="E911" s="125" t="s">
        <v>745</v>
      </c>
      <c r="F911" s="125" t="s">
        <v>302</v>
      </c>
    </row>
    <row r="912" spans="1:6">
      <c r="A912" s="125" t="s">
        <v>1919</v>
      </c>
      <c r="B912" s="125" t="s">
        <v>1920</v>
      </c>
      <c r="C912" s="126">
        <v>19634</v>
      </c>
      <c r="D912" s="127">
        <v>2863815.24</v>
      </c>
      <c r="E912" s="125" t="s">
        <v>745</v>
      </c>
      <c r="F912" s="125" t="s">
        <v>302</v>
      </c>
    </row>
    <row r="913" spans="1:6">
      <c r="A913" s="125" t="s">
        <v>1921</v>
      </c>
      <c r="B913" s="125" t="s">
        <v>1922</v>
      </c>
      <c r="C913" s="126">
        <v>9515</v>
      </c>
      <c r="D913" s="127">
        <v>1325439.5</v>
      </c>
      <c r="E913" s="125" t="s">
        <v>745</v>
      </c>
      <c r="F913" s="125" t="s">
        <v>302</v>
      </c>
    </row>
    <row r="914" spans="1:6">
      <c r="A914" s="125" t="s">
        <v>1923</v>
      </c>
      <c r="B914" s="125" t="s">
        <v>1924</v>
      </c>
      <c r="C914" s="126">
        <v>4958</v>
      </c>
      <c r="D914" s="127">
        <v>556337.18000000005</v>
      </c>
      <c r="E914" s="125" t="s">
        <v>745</v>
      </c>
      <c r="F914" s="125" t="s">
        <v>302</v>
      </c>
    </row>
    <row r="915" spans="1:6">
      <c r="A915" s="125" t="s">
        <v>1925</v>
      </c>
      <c r="B915" s="125" t="s">
        <v>1926</v>
      </c>
      <c r="C915" s="126">
        <v>6124</v>
      </c>
      <c r="D915" s="127">
        <v>337616.12</v>
      </c>
      <c r="E915" s="125" t="s">
        <v>745</v>
      </c>
      <c r="F915" s="125" t="s">
        <v>302</v>
      </c>
    </row>
    <row r="916" spans="1:6">
      <c r="A916" s="125" t="s">
        <v>1927</v>
      </c>
      <c r="B916" s="125" t="s">
        <v>696</v>
      </c>
      <c r="C916" s="126">
        <v>4871</v>
      </c>
      <c r="D916" s="127">
        <v>1283605.92</v>
      </c>
      <c r="E916" s="125" t="s">
        <v>745</v>
      </c>
      <c r="F916" s="125" t="s">
        <v>302</v>
      </c>
    </row>
    <row r="917" spans="1:6">
      <c r="A917" s="125" t="s">
        <v>1928</v>
      </c>
      <c r="B917" s="125" t="s">
        <v>1929</v>
      </c>
      <c r="C917" s="126">
        <v>5226</v>
      </c>
      <c r="D917" s="127">
        <v>13744.38</v>
      </c>
      <c r="E917" s="125" t="s">
        <v>745</v>
      </c>
      <c r="F917" s="125" t="s">
        <v>302</v>
      </c>
    </row>
    <row r="918" spans="1:6">
      <c r="A918" s="125" t="s">
        <v>1930</v>
      </c>
      <c r="B918" s="125" t="s">
        <v>1931</v>
      </c>
      <c r="C918" s="126">
        <v>1192</v>
      </c>
      <c r="D918" s="127">
        <v>181839.6</v>
      </c>
      <c r="E918" s="125" t="s">
        <v>745</v>
      </c>
      <c r="F918" s="125" t="s">
        <v>302</v>
      </c>
    </row>
    <row r="919" spans="1:6">
      <c r="A919" s="125" t="s">
        <v>1932</v>
      </c>
      <c r="B919" s="125" t="s">
        <v>1933</v>
      </c>
      <c r="C919" s="126">
        <v>2798</v>
      </c>
      <c r="D919" s="127">
        <v>340964.28</v>
      </c>
      <c r="E919" s="125" t="s">
        <v>745</v>
      </c>
      <c r="F919" s="125" t="s">
        <v>302</v>
      </c>
    </row>
    <row r="920" spans="1:6">
      <c r="A920" s="125" t="s">
        <v>1934</v>
      </c>
      <c r="B920" s="125" t="s">
        <v>1935</v>
      </c>
      <c r="C920" s="126">
        <v>2549</v>
      </c>
      <c r="D920" s="127">
        <v>346383.61</v>
      </c>
      <c r="E920" s="125" t="s">
        <v>745</v>
      </c>
      <c r="F920" s="125" t="s">
        <v>302</v>
      </c>
    </row>
    <row r="921" spans="1:6">
      <c r="A921" s="125" t="s">
        <v>1936</v>
      </c>
      <c r="B921" s="125" t="s">
        <v>1937</v>
      </c>
      <c r="C921" s="126">
        <v>16740</v>
      </c>
      <c r="D921" s="127">
        <v>179183.38</v>
      </c>
      <c r="E921" s="125" t="s">
        <v>745</v>
      </c>
      <c r="F921" s="125" t="s">
        <v>302</v>
      </c>
    </row>
    <row r="922" spans="1:6">
      <c r="A922" s="125" t="s">
        <v>1938</v>
      </c>
      <c r="B922" s="125" t="s">
        <v>1939</v>
      </c>
      <c r="C922" s="126">
        <v>8015</v>
      </c>
      <c r="D922" s="127">
        <v>158135.95000000001</v>
      </c>
      <c r="E922" s="125" t="s">
        <v>745</v>
      </c>
      <c r="F922" s="125" t="s">
        <v>302</v>
      </c>
    </row>
    <row r="923" spans="1:6">
      <c r="A923" s="125" t="s">
        <v>1940</v>
      </c>
      <c r="B923" s="125" t="s">
        <v>1941</v>
      </c>
      <c r="C923" s="126">
        <v>8737</v>
      </c>
      <c r="D923" s="127">
        <v>438562.45</v>
      </c>
      <c r="E923" s="125" t="s">
        <v>745</v>
      </c>
      <c r="F923" s="125" t="s">
        <v>302</v>
      </c>
    </row>
    <row r="924" spans="1:6">
      <c r="A924" s="125" t="s">
        <v>1940</v>
      </c>
      <c r="B924" s="125" t="s">
        <v>1941</v>
      </c>
      <c r="C924" s="126">
        <v>272</v>
      </c>
      <c r="D924" s="127">
        <v>14110.78</v>
      </c>
      <c r="E924" s="125" t="s">
        <v>745</v>
      </c>
      <c r="F924" s="125" t="s">
        <v>302</v>
      </c>
    </row>
    <row r="925" spans="1:6">
      <c r="A925" s="125" t="s">
        <v>1942</v>
      </c>
      <c r="B925" s="125" t="s">
        <v>1943</v>
      </c>
      <c r="C925" s="126">
        <v>1362</v>
      </c>
      <c r="D925" s="127">
        <v>195079.26</v>
      </c>
      <c r="E925" s="125" t="s">
        <v>745</v>
      </c>
      <c r="F925" s="125" t="s">
        <v>302</v>
      </c>
    </row>
    <row r="926" spans="1:6">
      <c r="A926" s="125" t="s">
        <v>1944</v>
      </c>
      <c r="B926" s="125" t="s">
        <v>711</v>
      </c>
      <c r="C926" s="126">
        <v>0.54600000000000004</v>
      </c>
      <c r="D926" s="127">
        <v>239.15</v>
      </c>
      <c r="E926" s="125" t="s">
        <v>745</v>
      </c>
      <c r="F926" s="125" t="s">
        <v>302</v>
      </c>
    </row>
    <row r="927" spans="1:6">
      <c r="A927" s="125" t="s">
        <v>1945</v>
      </c>
      <c r="B927" s="125" t="s">
        <v>1946</v>
      </c>
      <c r="C927" s="126">
        <v>876</v>
      </c>
      <c r="D927" s="127">
        <v>720912.96</v>
      </c>
      <c r="E927" s="125" t="s">
        <v>745</v>
      </c>
      <c r="F927" s="125" t="s">
        <v>302</v>
      </c>
    </row>
    <row r="928" spans="1:6">
      <c r="A928" s="125" t="s">
        <v>1947</v>
      </c>
      <c r="B928" s="125" t="s">
        <v>1948</v>
      </c>
      <c r="C928" s="126">
        <v>2413</v>
      </c>
      <c r="D928" s="127">
        <v>632760.99</v>
      </c>
      <c r="E928" s="125" t="s">
        <v>745</v>
      </c>
      <c r="F928" s="125" t="s">
        <v>302</v>
      </c>
    </row>
    <row r="929" spans="1:6">
      <c r="A929" s="125" t="s">
        <v>1949</v>
      </c>
      <c r="B929" s="125" t="s">
        <v>1950</v>
      </c>
      <c r="C929" s="126">
        <v>14426</v>
      </c>
      <c r="D929" s="127">
        <v>2063567.17</v>
      </c>
      <c r="E929" s="125" t="s">
        <v>745</v>
      </c>
      <c r="F929" s="125" t="s">
        <v>302</v>
      </c>
    </row>
    <row r="930" spans="1:6">
      <c r="A930" s="125" t="s">
        <v>1951</v>
      </c>
      <c r="B930" s="125" t="s">
        <v>1952</v>
      </c>
      <c r="C930" s="126">
        <v>6126</v>
      </c>
      <c r="D930" s="127">
        <v>905851.62</v>
      </c>
      <c r="E930" s="125" t="s">
        <v>745</v>
      </c>
      <c r="F930" s="125" t="s">
        <v>302</v>
      </c>
    </row>
    <row r="931" spans="1:6">
      <c r="A931" s="125" t="s">
        <v>1953</v>
      </c>
      <c r="B931" s="125" t="s">
        <v>1954</v>
      </c>
      <c r="C931" s="126">
        <v>14581</v>
      </c>
      <c r="D931" s="127">
        <v>167244.07</v>
      </c>
      <c r="E931" s="125" t="s">
        <v>745</v>
      </c>
      <c r="F931" s="125" t="s">
        <v>302</v>
      </c>
    </row>
    <row r="932" spans="1:6">
      <c r="A932" s="125" t="s">
        <v>1955</v>
      </c>
      <c r="B932" s="125" t="s">
        <v>1956</v>
      </c>
      <c r="C932" s="126">
        <v>3589</v>
      </c>
      <c r="D932" s="127">
        <v>263001.92</v>
      </c>
      <c r="E932" s="125" t="s">
        <v>745</v>
      </c>
      <c r="F932" s="125" t="s">
        <v>302</v>
      </c>
    </row>
    <row r="933" spans="1:6">
      <c r="A933" s="125" t="s">
        <v>1957</v>
      </c>
      <c r="B933" s="125" t="s">
        <v>1958</v>
      </c>
      <c r="C933" s="126">
        <v>53677</v>
      </c>
      <c r="D933" s="127">
        <v>2003762.41</v>
      </c>
      <c r="E933" s="125" t="s">
        <v>745</v>
      </c>
      <c r="F933" s="125" t="s">
        <v>302</v>
      </c>
    </row>
    <row r="934" spans="1:6">
      <c r="A934" s="125" t="s">
        <v>1959</v>
      </c>
      <c r="B934" s="125" t="s">
        <v>1960</v>
      </c>
      <c r="C934" s="126">
        <v>1446</v>
      </c>
      <c r="D934" s="127">
        <v>700268.88</v>
      </c>
      <c r="E934" s="125" t="s">
        <v>745</v>
      </c>
      <c r="F934" s="125" t="s">
        <v>302</v>
      </c>
    </row>
    <row r="935" spans="1:6">
      <c r="A935" s="125" t="s">
        <v>1961</v>
      </c>
      <c r="B935" s="125" t="s">
        <v>1962</v>
      </c>
      <c r="C935" s="126">
        <v>3675</v>
      </c>
      <c r="D935" s="127">
        <v>1342881.75</v>
      </c>
      <c r="E935" s="125" t="s">
        <v>745</v>
      </c>
      <c r="F935" s="125" t="s">
        <v>302</v>
      </c>
    </row>
    <row r="936" spans="1:6">
      <c r="A936" s="125" t="s">
        <v>1963</v>
      </c>
      <c r="B936" s="125" t="s">
        <v>520</v>
      </c>
      <c r="C936" s="126">
        <v>778</v>
      </c>
      <c r="D936" s="127">
        <v>155732.26</v>
      </c>
      <c r="E936" s="125" t="s">
        <v>745</v>
      </c>
      <c r="F936" s="125" t="s">
        <v>302</v>
      </c>
    </row>
    <row r="937" spans="1:6">
      <c r="A937" s="125" t="s">
        <v>1964</v>
      </c>
      <c r="B937" s="125" t="s">
        <v>1965</v>
      </c>
      <c r="C937" s="126">
        <v>19702</v>
      </c>
      <c r="D937" s="127">
        <v>1186651.46</v>
      </c>
      <c r="E937" s="125" t="s">
        <v>745</v>
      </c>
      <c r="F937" s="125" t="s">
        <v>302</v>
      </c>
    </row>
    <row r="938" spans="1:6">
      <c r="A938" s="125" t="s">
        <v>1966</v>
      </c>
      <c r="B938" s="125" t="s">
        <v>717</v>
      </c>
      <c r="C938" s="126">
        <v>771</v>
      </c>
      <c r="D938" s="127">
        <v>27193.17</v>
      </c>
      <c r="E938" s="125" t="s">
        <v>745</v>
      </c>
      <c r="F938" s="125" t="s">
        <v>302</v>
      </c>
    </row>
    <row r="939" spans="1:6">
      <c r="A939" s="125" t="s">
        <v>1967</v>
      </c>
      <c r="B939" s="125" t="s">
        <v>1968</v>
      </c>
      <c r="C939" s="126">
        <v>6474</v>
      </c>
      <c r="D939" s="127">
        <v>480694.5</v>
      </c>
      <c r="E939" s="125" t="s">
        <v>745</v>
      </c>
      <c r="F939" s="125" t="s">
        <v>302</v>
      </c>
    </row>
    <row r="940" spans="1:6">
      <c r="A940" s="125" t="s">
        <v>1969</v>
      </c>
      <c r="B940" s="125" t="s">
        <v>1970</v>
      </c>
      <c r="C940" s="126">
        <v>42899</v>
      </c>
      <c r="D940" s="127">
        <v>1191734.22</v>
      </c>
      <c r="E940" s="125" t="s">
        <v>745</v>
      </c>
      <c r="F940" s="125" t="s">
        <v>302</v>
      </c>
    </row>
    <row r="941" spans="1:6">
      <c r="A941" s="125" t="s">
        <v>1971</v>
      </c>
      <c r="B941" s="125" t="s">
        <v>1972</v>
      </c>
      <c r="C941" s="126">
        <v>94</v>
      </c>
      <c r="D941" s="127">
        <v>352782</v>
      </c>
      <c r="E941" s="125" t="s">
        <v>745</v>
      </c>
      <c r="F941" s="125" t="s">
        <v>302</v>
      </c>
    </row>
    <row r="942" spans="1:6">
      <c r="A942" s="125" t="s">
        <v>1973</v>
      </c>
      <c r="B942" s="125" t="s">
        <v>1974</v>
      </c>
      <c r="C942" s="126">
        <v>7860</v>
      </c>
      <c r="D942" s="127">
        <v>299073</v>
      </c>
      <c r="E942" s="125" t="s">
        <v>745</v>
      </c>
      <c r="F942" s="125" t="s">
        <v>302</v>
      </c>
    </row>
    <row r="943" spans="1:6">
      <c r="A943" s="125" t="s">
        <v>1975</v>
      </c>
      <c r="B943" s="125" t="s">
        <v>1976</v>
      </c>
      <c r="C943" s="126">
        <v>5398</v>
      </c>
      <c r="D943" s="127">
        <v>583145.93999999994</v>
      </c>
      <c r="E943" s="125" t="s">
        <v>745</v>
      </c>
      <c r="F943" s="125" t="s">
        <v>302</v>
      </c>
    </row>
    <row r="944" spans="1:6">
      <c r="A944" s="125" t="s">
        <v>1977</v>
      </c>
      <c r="B944" s="125" t="s">
        <v>1978</v>
      </c>
      <c r="C944" s="126">
        <v>403655</v>
      </c>
      <c r="D944" s="127">
        <v>1824520.6</v>
      </c>
      <c r="E944" s="125" t="s">
        <v>745</v>
      </c>
      <c r="F944" s="125" t="s">
        <v>302</v>
      </c>
    </row>
    <row r="945" spans="1:6">
      <c r="A945" s="125" t="s">
        <v>1979</v>
      </c>
      <c r="B945" s="125" t="s">
        <v>1980</v>
      </c>
      <c r="C945" s="126">
        <v>1099</v>
      </c>
      <c r="D945" s="127">
        <v>125560.75</v>
      </c>
      <c r="E945" s="125" t="s">
        <v>745</v>
      </c>
      <c r="F945" s="125" t="s">
        <v>302</v>
      </c>
    </row>
    <row r="946" spans="1:6">
      <c r="A946" s="125" t="s">
        <v>1981</v>
      </c>
      <c r="B946" s="125" t="s">
        <v>1982</v>
      </c>
      <c r="C946" s="126">
        <v>4048</v>
      </c>
      <c r="D946" s="127">
        <v>99540.32</v>
      </c>
      <c r="E946" s="125" t="s">
        <v>745</v>
      </c>
      <c r="F946" s="125" t="s">
        <v>302</v>
      </c>
    </row>
    <row r="947" spans="1:6">
      <c r="A947" s="125" t="s">
        <v>1983</v>
      </c>
      <c r="B947" s="125" t="s">
        <v>1984</v>
      </c>
      <c r="C947" s="126">
        <v>10841</v>
      </c>
      <c r="D947" s="127">
        <v>716915.33</v>
      </c>
      <c r="E947" s="125" t="s">
        <v>745</v>
      </c>
      <c r="F947" s="125" t="s">
        <v>302</v>
      </c>
    </row>
    <row r="948" spans="1:6">
      <c r="A948" s="125" t="s">
        <v>1985</v>
      </c>
      <c r="B948" s="125" t="s">
        <v>1986</v>
      </c>
      <c r="C948" s="126">
        <v>5506</v>
      </c>
      <c r="D948" s="127">
        <v>676742.46</v>
      </c>
      <c r="E948" s="125" t="s">
        <v>745</v>
      </c>
      <c r="F948" s="125" t="s">
        <v>302</v>
      </c>
    </row>
    <row r="949" spans="1:6">
      <c r="A949" s="125" t="s">
        <v>1987</v>
      </c>
      <c r="B949" s="125" t="s">
        <v>1988</v>
      </c>
      <c r="C949" s="126">
        <v>2986</v>
      </c>
      <c r="D949" s="127">
        <v>761609.16</v>
      </c>
      <c r="E949" s="125" t="s">
        <v>745</v>
      </c>
      <c r="F949" s="125" t="s">
        <v>302</v>
      </c>
    </row>
    <row r="950" spans="1:6">
      <c r="A950" s="125" t="s">
        <v>1989</v>
      </c>
      <c r="B950" s="125" t="s">
        <v>1990</v>
      </c>
      <c r="C950" s="126">
        <v>3420</v>
      </c>
      <c r="D950" s="127">
        <v>32284.799999999999</v>
      </c>
      <c r="E950" s="125" t="s">
        <v>745</v>
      </c>
      <c r="F950" s="125" t="s">
        <v>302</v>
      </c>
    </row>
    <row r="951" spans="1:6">
      <c r="A951" s="125" t="s">
        <v>1991</v>
      </c>
      <c r="B951" s="125" t="s">
        <v>524</v>
      </c>
      <c r="C951" s="126">
        <v>960</v>
      </c>
      <c r="D951" s="127">
        <v>62131.199999999997</v>
      </c>
      <c r="E951" s="125" t="s">
        <v>745</v>
      </c>
      <c r="F951" s="125" t="s">
        <v>302</v>
      </c>
    </row>
    <row r="952" spans="1:6">
      <c r="A952" s="125" t="s">
        <v>1992</v>
      </c>
      <c r="B952" s="125" t="s">
        <v>728</v>
      </c>
      <c r="C952" s="126">
        <v>3830</v>
      </c>
      <c r="D952" s="127">
        <v>130987.15</v>
      </c>
      <c r="E952" s="125" t="s">
        <v>745</v>
      </c>
      <c r="F952" s="125" t="s">
        <v>302</v>
      </c>
    </row>
    <row r="953" spans="1:6">
      <c r="A953" s="125" t="s">
        <v>1993</v>
      </c>
      <c r="B953" s="125" t="s">
        <v>1994</v>
      </c>
      <c r="C953" s="126">
        <v>16254</v>
      </c>
      <c r="D953" s="127">
        <v>1483502.58</v>
      </c>
      <c r="E953" s="125" t="s">
        <v>745</v>
      </c>
      <c r="F953" s="125" t="s">
        <v>302</v>
      </c>
    </row>
    <row r="954" spans="1:6">
      <c r="A954" s="125" t="s">
        <v>1995</v>
      </c>
      <c r="B954" s="125" t="s">
        <v>1996</v>
      </c>
      <c r="C954" s="126">
        <v>2152</v>
      </c>
      <c r="D954" s="127">
        <v>42674.16</v>
      </c>
      <c r="E954" s="125" t="s">
        <v>745</v>
      </c>
      <c r="F954" s="125" t="s">
        <v>302</v>
      </c>
    </row>
    <row r="955" spans="1:6">
      <c r="A955" s="125" t="s">
        <v>1997</v>
      </c>
      <c r="B955" s="125" t="s">
        <v>1998</v>
      </c>
      <c r="C955" s="126">
        <v>25543</v>
      </c>
      <c r="D955" s="127">
        <v>1150201.29</v>
      </c>
      <c r="E955" s="125" t="s">
        <v>745</v>
      </c>
      <c r="F955" s="125" t="s">
        <v>302</v>
      </c>
    </row>
    <row r="956" spans="1:6">
      <c r="A956" s="125" t="s">
        <v>1999</v>
      </c>
      <c r="B956" s="125" t="s">
        <v>2000</v>
      </c>
      <c r="C956" s="126">
        <v>4473</v>
      </c>
      <c r="D956" s="127">
        <v>1225691.46</v>
      </c>
      <c r="E956" s="125" t="s">
        <v>745</v>
      </c>
      <c r="F956" s="125" t="s">
        <v>302</v>
      </c>
    </row>
    <row r="957" spans="1:6">
      <c r="A957" s="125" t="s">
        <v>2001</v>
      </c>
      <c r="B957" s="125" t="s">
        <v>2002</v>
      </c>
      <c r="C957" s="126">
        <v>9630</v>
      </c>
      <c r="D957" s="127">
        <v>265499.09999999998</v>
      </c>
      <c r="E957" s="125" t="s">
        <v>745</v>
      </c>
      <c r="F957" s="125" t="s">
        <v>302</v>
      </c>
    </row>
    <row r="958" spans="1:6">
      <c r="A958" s="125" t="s">
        <v>2003</v>
      </c>
      <c r="B958" s="125" t="s">
        <v>2004</v>
      </c>
      <c r="C958" s="126">
        <v>3067</v>
      </c>
      <c r="D958" s="127">
        <v>1407660.99</v>
      </c>
      <c r="E958" s="125" t="s">
        <v>745</v>
      </c>
      <c r="F958" s="125" t="s">
        <v>302</v>
      </c>
    </row>
    <row r="959" spans="1:6">
      <c r="A959" s="125" t="s">
        <v>2005</v>
      </c>
      <c r="B959" s="125" t="s">
        <v>2006</v>
      </c>
      <c r="C959" s="126">
        <v>11157</v>
      </c>
      <c r="D959" s="127">
        <v>991634.16</v>
      </c>
      <c r="E959" s="125" t="s">
        <v>745</v>
      </c>
      <c r="F959" s="125" t="s">
        <v>302</v>
      </c>
    </row>
    <row r="960" spans="1:6">
      <c r="A960" s="125" t="s">
        <v>2007</v>
      </c>
      <c r="B960" s="125" t="s">
        <v>2008</v>
      </c>
      <c r="C960" s="126">
        <v>11781</v>
      </c>
      <c r="D960" s="127">
        <v>990310.86</v>
      </c>
      <c r="E960" s="125" t="s">
        <v>745</v>
      </c>
      <c r="F960" s="125" t="s">
        <v>302</v>
      </c>
    </row>
    <row r="961" spans="1:6">
      <c r="A961" s="125" t="s">
        <v>2009</v>
      </c>
      <c r="B961" s="125" t="s">
        <v>2010</v>
      </c>
      <c r="C961" s="126">
        <v>6415</v>
      </c>
      <c r="D961" s="127">
        <v>898420.75</v>
      </c>
      <c r="E961" s="125" t="s">
        <v>745</v>
      </c>
      <c r="F961" s="125" t="s">
        <v>302</v>
      </c>
    </row>
    <row r="962" spans="1:6">
      <c r="A962" s="125" t="s">
        <v>2011</v>
      </c>
      <c r="B962" s="125" t="s">
        <v>2012</v>
      </c>
      <c r="C962" s="126">
        <v>3443</v>
      </c>
      <c r="D962" s="127">
        <v>104529.48</v>
      </c>
      <c r="E962" s="125" t="s">
        <v>745</v>
      </c>
      <c r="F962" s="125" t="s">
        <v>302</v>
      </c>
    </row>
    <row r="963" spans="1:6">
      <c r="A963" s="125" t="s">
        <v>2013</v>
      </c>
      <c r="B963" s="125" t="s">
        <v>2014</v>
      </c>
      <c r="C963" s="126">
        <v>984</v>
      </c>
      <c r="D963" s="127">
        <v>402042.72</v>
      </c>
      <c r="E963" s="125" t="s">
        <v>745</v>
      </c>
      <c r="F963" s="125" t="s">
        <v>302</v>
      </c>
    </row>
    <row r="964" spans="1:6">
      <c r="A964" s="125" t="s">
        <v>2015</v>
      </c>
      <c r="B964" s="125" t="s">
        <v>2016</v>
      </c>
      <c r="C964" s="126">
        <v>5990</v>
      </c>
      <c r="D964" s="127">
        <v>1498817.8</v>
      </c>
      <c r="E964" s="125" t="s">
        <v>745</v>
      </c>
      <c r="F964" s="125" t="s">
        <v>302</v>
      </c>
    </row>
    <row r="965" spans="1:6">
      <c r="A965" s="125" t="s">
        <v>2017</v>
      </c>
      <c r="B965" s="125" t="s">
        <v>2018</v>
      </c>
      <c r="C965" s="126">
        <v>10992</v>
      </c>
      <c r="D965" s="127">
        <v>1747837.92</v>
      </c>
      <c r="E965" s="125" t="s">
        <v>745</v>
      </c>
      <c r="F965" s="125" t="s">
        <v>302</v>
      </c>
    </row>
    <row r="966" spans="1:6">
      <c r="A966" s="125" t="s">
        <v>2019</v>
      </c>
      <c r="B966" s="125" t="s">
        <v>2020</v>
      </c>
      <c r="C966" s="126">
        <v>3296</v>
      </c>
      <c r="D966" s="127">
        <v>316745.59999999998</v>
      </c>
      <c r="E966" s="125" t="s">
        <v>745</v>
      </c>
      <c r="F966" s="125" t="s">
        <v>302</v>
      </c>
    </row>
    <row r="967" spans="1:6">
      <c r="A967" s="125" t="s">
        <v>2021</v>
      </c>
      <c r="B967" s="125" t="s">
        <v>2022</v>
      </c>
      <c r="C967" s="126">
        <v>3522</v>
      </c>
      <c r="D967" s="127">
        <v>1783707.94</v>
      </c>
      <c r="E967" s="125" t="s">
        <v>745</v>
      </c>
      <c r="F967" s="125" t="s">
        <v>302</v>
      </c>
    </row>
    <row r="968" spans="1:6">
      <c r="A968" s="125" t="s">
        <v>2023</v>
      </c>
      <c r="B968" s="125" t="s">
        <v>2024</v>
      </c>
      <c r="C968" s="126">
        <v>10303</v>
      </c>
      <c r="D968" s="127">
        <v>964566.86</v>
      </c>
      <c r="E968" s="125" t="s">
        <v>745</v>
      </c>
      <c r="F968" s="125" t="s">
        <v>302</v>
      </c>
    </row>
    <row r="969" spans="1:6">
      <c r="A969" s="125" t="s">
        <v>2025</v>
      </c>
      <c r="B969" s="125" t="s">
        <v>2026</v>
      </c>
      <c r="C969" s="126">
        <v>5149</v>
      </c>
      <c r="D969" s="127">
        <v>427881.9</v>
      </c>
      <c r="E969" s="125" t="s">
        <v>745</v>
      </c>
      <c r="F969" s="125" t="s">
        <v>302</v>
      </c>
    </row>
    <row r="970" spans="1:6">
      <c r="A970" s="125" t="s">
        <v>2027</v>
      </c>
      <c r="B970" s="125" t="s">
        <v>2028</v>
      </c>
      <c r="C970" s="126">
        <v>1871</v>
      </c>
      <c r="D970" s="127">
        <v>379906.55</v>
      </c>
      <c r="E970" s="125" t="s">
        <v>745</v>
      </c>
      <c r="F970" s="125" t="s">
        <v>302</v>
      </c>
    </row>
    <row r="971" spans="1:6">
      <c r="A971" s="125" t="s">
        <v>2029</v>
      </c>
      <c r="B971" s="125" t="s">
        <v>2030</v>
      </c>
      <c r="C971" s="126">
        <v>3919</v>
      </c>
      <c r="D971" s="127">
        <v>640011.89</v>
      </c>
      <c r="E971" s="125" t="s">
        <v>745</v>
      </c>
      <c r="F971" s="125" t="s">
        <v>302</v>
      </c>
    </row>
    <row r="972" spans="1:6">
      <c r="A972" s="125" t="s">
        <v>2031</v>
      </c>
      <c r="B972" s="125" t="s">
        <v>2032</v>
      </c>
      <c r="C972" s="126">
        <v>1349</v>
      </c>
      <c r="D972" s="127">
        <v>520902.86</v>
      </c>
      <c r="E972" s="125" t="s">
        <v>745</v>
      </c>
      <c r="F972" s="125" t="s">
        <v>302</v>
      </c>
    </row>
    <row r="973" spans="1:6">
      <c r="A973" s="125" t="s">
        <v>2033</v>
      </c>
      <c r="B973" s="125" t="s">
        <v>2034</v>
      </c>
      <c r="C973" s="126">
        <v>11244</v>
      </c>
      <c r="D973" s="127">
        <v>567709.56000000006</v>
      </c>
      <c r="E973" s="125" t="s">
        <v>745</v>
      </c>
      <c r="F973" s="125" t="s">
        <v>302</v>
      </c>
    </row>
    <row r="974" spans="1:6">
      <c r="A974" s="125" t="s">
        <v>2035</v>
      </c>
      <c r="B974" s="125" t="s">
        <v>2036</v>
      </c>
      <c r="C974" s="126">
        <v>5198</v>
      </c>
      <c r="D974" s="127">
        <v>1058468.74</v>
      </c>
      <c r="E974" s="125" t="s">
        <v>745</v>
      </c>
      <c r="F974" s="125" t="s">
        <v>302</v>
      </c>
    </row>
    <row r="975" spans="1:6">
      <c r="A975" s="125" t="s">
        <v>2037</v>
      </c>
      <c r="B975" s="125" t="s">
        <v>2038</v>
      </c>
      <c r="C975" s="126">
        <v>8532</v>
      </c>
      <c r="D975" s="127">
        <v>4301749.08</v>
      </c>
      <c r="E975" s="125" t="s">
        <v>745</v>
      </c>
      <c r="F975" s="125" t="s">
        <v>302</v>
      </c>
    </row>
    <row r="976" spans="1:6">
      <c r="A976" s="125" t="s">
        <v>2039</v>
      </c>
      <c r="B976" s="125" t="s">
        <v>2040</v>
      </c>
      <c r="C976" s="126">
        <v>1844</v>
      </c>
      <c r="D976" s="127">
        <v>409165.16</v>
      </c>
      <c r="E976" s="125" t="s">
        <v>745</v>
      </c>
      <c r="F976" s="125" t="s">
        <v>302</v>
      </c>
    </row>
    <row r="977" spans="1:6">
      <c r="A977" s="125" t="s">
        <v>2041</v>
      </c>
      <c r="B977" s="125" t="s">
        <v>2042</v>
      </c>
      <c r="C977" s="126">
        <v>1125</v>
      </c>
      <c r="D977" s="127">
        <v>228881.25</v>
      </c>
      <c r="E977" s="125" t="s">
        <v>745</v>
      </c>
      <c r="F977" s="125" t="s">
        <v>302</v>
      </c>
    </row>
    <row r="978" spans="1:6">
      <c r="A978" s="125" t="s">
        <v>2043</v>
      </c>
      <c r="B978" s="125" t="s">
        <v>2044</v>
      </c>
      <c r="C978" s="126">
        <v>4368</v>
      </c>
      <c r="D978" s="127">
        <v>884651.04</v>
      </c>
      <c r="E978" s="125" t="s">
        <v>745</v>
      </c>
      <c r="F978" s="125" t="s">
        <v>302</v>
      </c>
    </row>
    <row r="979" spans="1:6">
      <c r="A979" s="125" t="s">
        <v>2045</v>
      </c>
      <c r="B979" s="125" t="s">
        <v>2046</v>
      </c>
      <c r="C979" s="126">
        <v>48413</v>
      </c>
      <c r="D979" s="127">
        <v>1569065.33</v>
      </c>
      <c r="E979" s="125" t="s">
        <v>745</v>
      </c>
      <c r="F979" s="125" t="s">
        <v>302</v>
      </c>
    </row>
    <row r="980" spans="1:6">
      <c r="A980" s="125" t="s">
        <v>2047</v>
      </c>
      <c r="B980" s="125" t="s">
        <v>2048</v>
      </c>
      <c r="C980" s="126">
        <v>3441</v>
      </c>
      <c r="D980" s="127">
        <v>812901.84</v>
      </c>
      <c r="E980" s="125" t="s">
        <v>745</v>
      </c>
      <c r="F980" s="125" t="s">
        <v>302</v>
      </c>
    </row>
    <row r="981" spans="1:6">
      <c r="A981" s="125" t="s">
        <v>2049</v>
      </c>
      <c r="B981" s="125" t="s">
        <v>2050</v>
      </c>
      <c r="C981" s="126">
        <v>3900</v>
      </c>
      <c r="D981" s="127">
        <v>1356186</v>
      </c>
      <c r="E981" s="125" t="s">
        <v>745</v>
      </c>
      <c r="F981" s="125" t="s">
        <v>302</v>
      </c>
    </row>
    <row r="982" spans="1:6">
      <c r="A982" s="125" t="s">
        <v>2051</v>
      </c>
      <c r="B982" s="125" t="s">
        <v>2052</v>
      </c>
      <c r="C982" s="126">
        <v>18019</v>
      </c>
      <c r="D982" s="127">
        <v>531830.79</v>
      </c>
      <c r="E982" s="125" t="s">
        <v>745</v>
      </c>
      <c r="F982" s="125" t="s">
        <v>302</v>
      </c>
    </row>
    <row r="983" spans="1:6">
      <c r="A983" s="125" t="s">
        <v>2053</v>
      </c>
      <c r="B983" s="125" t="s">
        <v>2054</v>
      </c>
      <c r="C983" s="126">
        <v>15787</v>
      </c>
      <c r="D983" s="127">
        <v>3631167.87</v>
      </c>
      <c r="E983" s="125" t="s">
        <v>745</v>
      </c>
      <c r="F983" s="125" t="s">
        <v>302</v>
      </c>
    </row>
    <row r="984" spans="1:6">
      <c r="A984" s="125" t="s">
        <v>2055</v>
      </c>
      <c r="B984" s="125" t="s">
        <v>2056</v>
      </c>
      <c r="C984" s="126">
        <v>1627</v>
      </c>
      <c r="D984" s="127">
        <v>328686.53999999998</v>
      </c>
      <c r="E984" s="125" t="s">
        <v>745</v>
      </c>
      <c r="F984" s="125" t="s">
        <v>302</v>
      </c>
    </row>
    <row r="985" spans="1:6">
      <c r="A985" s="125" t="s">
        <v>2057</v>
      </c>
      <c r="B985" s="125" t="s">
        <v>2058</v>
      </c>
      <c r="C985" s="126">
        <v>1659</v>
      </c>
      <c r="D985" s="127">
        <v>92325.54</v>
      </c>
      <c r="E985" s="125" t="s">
        <v>745</v>
      </c>
      <c r="F985" s="125" t="s">
        <v>302</v>
      </c>
    </row>
    <row r="986" spans="1:6">
      <c r="A986" s="125" t="s">
        <v>2059</v>
      </c>
      <c r="B986" s="125" t="s">
        <v>560</v>
      </c>
      <c r="C986" s="126">
        <v>595</v>
      </c>
      <c r="D986" s="127">
        <v>47927.25</v>
      </c>
      <c r="E986" s="125" t="s">
        <v>745</v>
      </c>
      <c r="F986" s="125" t="s">
        <v>302</v>
      </c>
    </row>
    <row r="987" spans="1:6">
      <c r="A987" s="125" t="s">
        <v>2060</v>
      </c>
      <c r="B987" s="125" t="s">
        <v>2061</v>
      </c>
      <c r="C987" s="126">
        <v>17267</v>
      </c>
      <c r="D987" s="127">
        <v>2761511.31</v>
      </c>
      <c r="E987" s="125" t="s">
        <v>745</v>
      </c>
      <c r="F987" s="125" t="s">
        <v>302</v>
      </c>
    </row>
    <row r="988" spans="1:6">
      <c r="A988" s="125" t="s">
        <v>2062</v>
      </c>
      <c r="B988" s="125" t="s">
        <v>2063</v>
      </c>
      <c r="C988" s="126">
        <v>10312</v>
      </c>
      <c r="D988" s="127">
        <v>142380.62</v>
      </c>
      <c r="E988" s="125" t="s">
        <v>745</v>
      </c>
      <c r="F988" s="125" t="s">
        <v>302</v>
      </c>
    </row>
    <row r="989" spans="1:6">
      <c r="A989" s="125" t="s">
        <v>2064</v>
      </c>
      <c r="B989" s="125" t="s">
        <v>562</v>
      </c>
      <c r="C989" s="126">
        <v>5847</v>
      </c>
      <c r="D989" s="127">
        <v>891316.68</v>
      </c>
      <c r="E989" s="125" t="s">
        <v>745</v>
      </c>
      <c r="F989" s="125" t="s">
        <v>302</v>
      </c>
    </row>
    <row r="990" spans="1:6">
      <c r="A990" s="125" t="s">
        <v>2065</v>
      </c>
      <c r="B990" s="125" t="s">
        <v>2066</v>
      </c>
      <c r="C990" s="126">
        <v>1759</v>
      </c>
      <c r="D990" s="127">
        <v>482335.39</v>
      </c>
      <c r="E990" s="125" t="s">
        <v>745</v>
      </c>
      <c r="F990" s="125" t="s">
        <v>302</v>
      </c>
    </row>
    <row r="991" spans="1:6">
      <c r="A991" s="125" t="s">
        <v>2067</v>
      </c>
      <c r="B991" s="125" t="s">
        <v>2068</v>
      </c>
      <c r="C991" s="126">
        <v>2287</v>
      </c>
      <c r="D991" s="127">
        <v>863845.64</v>
      </c>
      <c r="E991" s="125" t="s">
        <v>745</v>
      </c>
      <c r="F991" s="125" t="s">
        <v>302</v>
      </c>
    </row>
    <row r="992" spans="1:6">
      <c r="A992" s="125" t="s">
        <v>2069</v>
      </c>
      <c r="B992" s="125" t="s">
        <v>2070</v>
      </c>
      <c r="C992" s="126">
        <v>1481</v>
      </c>
      <c r="D992" s="127">
        <v>555686.01</v>
      </c>
      <c r="E992" s="125" t="s">
        <v>745</v>
      </c>
      <c r="F992" s="125" t="s">
        <v>302</v>
      </c>
    </row>
    <row r="993" spans="1:6">
      <c r="A993" s="125" t="s">
        <v>2071</v>
      </c>
      <c r="B993" s="125" t="s">
        <v>2072</v>
      </c>
      <c r="C993" s="126">
        <v>7941</v>
      </c>
      <c r="D993" s="127">
        <v>162234.63</v>
      </c>
      <c r="E993" s="125" t="s">
        <v>745</v>
      </c>
      <c r="F993" s="125" t="s">
        <v>302</v>
      </c>
    </row>
    <row r="994" spans="1:6">
      <c r="A994" s="125" t="s">
        <v>2073</v>
      </c>
      <c r="B994" s="125" t="s">
        <v>568</v>
      </c>
      <c r="C994" s="126">
        <v>18396</v>
      </c>
      <c r="D994" s="127">
        <v>619761.24</v>
      </c>
      <c r="E994" s="125" t="s">
        <v>745</v>
      </c>
      <c r="F994" s="125" t="s">
        <v>302</v>
      </c>
    </row>
    <row r="995" spans="1:6">
      <c r="A995" s="125" t="s">
        <v>2074</v>
      </c>
      <c r="B995" s="125" t="s">
        <v>2075</v>
      </c>
      <c r="C995" s="126">
        <v>8020</v>
      </c>
      <c r="D995" s="127">
        <v>598773.19999999995</v>
      </c>
      <c r="E995" s="125" t="s">
        <v>745</v>
      </c>
      <c r="F995" s="125" t="s">
        <v>302</v>
      </c>
    </row>
    <row r="996" spans="1:6">
      <c r="A996" s="125" t="s">
        <v>2076</v>
      </c>
      <c r="B996" s="125" t="s">
        <v>2077</v>
      </c>
      <c r="C996" s="126">
        <v>9241</v>
      </c>
      <c r="D996" s="127">
        <v>1154570.54</v>
      </c>
      <c r="E996" s="125" t="s">
        <v>745</v>
      </c>
      <c r="F996" s="125" t="s">
        <v>302</v>
      </c>
    </row>
    <row r="997" spans="1:6">
      <c r="A997" s="125" t="s">
        <v>2078</v>
      </c>
      <c r="B997" s="125" t="s">
        <v>2079</v>
      </c>
      <c r="C997" s="126">
        <v>5777</v>
      </c>
      <c r="D997" s="127">
        <v>1005082.46</v>
      </c>
      <c r="E997" s="125" t="s">
        <v>745</v>
      </c>
      <c r="F997" s="125" t="s">
        <v>302</v>
      </c>
    </row>
  </sheetData>
  <sortState xmlns:xlrd2="http://schemas.microsoft.com/office/spreadsheetml/2017/richdata2" ref="A5:G196">
    <sortCondition ref="F5:F196"/>
    <sortCondition ref="G5:G1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Assets-Transactions</vt:lpstr>
      <vt:lpstr>Acct-Schematic</vt:lpstr>
      <vt:lpstr>PA-Acct-Bmk</vt:lpstr>
      <vt:lpstr>ForeignExchange</vt:lpstr>
      <vt:lpstr>Sec Lend Parameters</vt:lpstr>
      <vt:lpstr>Lendable Assets</vt:lpstr>
      <vt:lpstr>Summary!Print_Area</vt:lpstr>
      <vt:lpstr>'Acct-Schematic'!Print_Titles</vt:lpstr>
      <vt:lpstr>'Assets-Transactions'!Print_Titles</vt:lpstr>
      <vt:lpstr>ForeignExchange!Print_Titles</vt:lpstr>
      <vt:lpstr>Summary!Print_Titles</vt:lpstr>
    </vt:vector>
  </TitlesOfParts>
  <Company>R.V. Kuhns &amp;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Kowolik</dc:creator>
  <cp:lastModifiedBy>Lindsey Longwell</cp:lastModifiedBy>
  <cp:lastPrinted>2015-02-17T16:31:22Z</cp:lastPrinted>
  <dcterms:created xsi:type="dcterms:W3CDTF">2012-05-29T14:34:24Z</dcterms:created>
  <dcterms:modified xsi:type="dcterms:W3CDTF">2024-01-05T16:28:18Z</dcterms:modified>
</cp:coreProperties>
</file>